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1095" windowWidth="20745" windowHeight="10260" activeTab="0"/>
  </bookViews>
  <sheets>
    <sheet name="Order Form" sheetId="1" r:id="rId1"/>
    <sheet name="Sheet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<sst xmlns="http://schemas.openxmlformats.org/spreadsheetml/2006/main" count="178" uniqueCount="162">
  <si>
    <t>Description</t>
  </si>
  <si>
    <t>Item No.</t>
  </si>
  <si>
    <t>Quantity</t>
  </si>
  <si>
    <t>Amount</t>
  </si>
  <si>
    <t>Total</t>
  </si>
  <si>
    <t>6th Edition Basic Text (Hardcover)</t>
  </si>
  <si>
    <t>Pamphlets</t>
  </si>
  <si>
    <t>6th Edition Basic Text (Softcover)</t>
  </si>
  <si>
    <t>IP#1 Who, What, How and Why</t>
  </si>
  <si>
    <t>6th Edition Pocket-sized Basic Text (Softcover)</t>
  </si>
  <si>
    <t>IP#5 Another Look</t>
  </si>
  <si>
    <t>Gift Edition Basic Text</t>
  </si>
  <si>
    <t>IP#6 Recovery and Relapse</t>
  </si>
  <si>
    <t>IP#7 Am I an Addict?</t>
  </si>
  <si>
    <t>IP#8 Just for Today</t>
  </si>
  <si>
    <t>IP#9 Living the Program</t>
  </si>
  <si>
    <t>It Works: How and Why (Hardcover)</t>
  </si>
  <si>
    <t>IP#11 Sponsorship, Revised</t>
  </si>
  <si>
    <t>It Works: How and Why (Gift Edition)</t>
  </si>
  <si>
    <t>IP#12 The Triangle of Self-Obsession</t>
  </si>
  <si>
    <t>It Works: How and Why (Softcover)</t>
  </si>
  <si>
    <t>IP#13 By Young Addicts, For Young Addicts</t>
  </si>
  <si>
    <t>Pocket-sized It Works: How and Why</t>
  </si>
  <si>
    <t>IP#14 One Addict's Experience…</t>
  </si>
  <si>
    <t>Just For Today, Revised - Daily Meditations (Softcover Only)</t>
  </si>
  <si>
    <t>IP#15 PI and the NA Member</t>
  </si>
  <si>
    <t>Pocket-sized Just For Today, revised</t>
  </si>
  <si>
    <t>IP#16 For the Newcomer</t>
  </si>
  <si>
    <t>Just For Today, Revised (Gift Edition)</t>
  </si>
  <si>
    <t>IP#19 Self-Acceptance</t>
  </si>
  <si>
    <t>An Introductory Guide to Narcotics Anonymous</t>
  </si>
  <si>
    <t>IP#20 H&amp;I and the NA Member</t>
  </si>
  <si>
    <t>Miracles Happen: The Birth of NA in Words &amp; Pictures</t>
  </si>
  <si>
    <t>IP#22 Welcome to NA</t>
  </si>
  <si>
    <t>Miracles Happen / CD (Softcover)</t>
  </si>
  <si>
    <t>IP#23 Staying Clean on the Outside</t>
  </si>
  <si>
    <t>The Narcotics Anonymous Step Working Guides</t>
  </si>
  <si>
    <t>IP#26 Accessibility for Those with Additional Needs</t>
  </si>
  <si>
    <t>Sponsorship (Softcover Only)</t>
  </si>
  <si>
    <t>IP#27 For the Parents or Guardians of Young People in NA</t>
  </si>
  <si>
    <t>Sponsorship (Gift Edition)</t>
  </si>
  <si>
    <t>IP#28 Funding NA Services</t>
  </si>
  <si>
    <t>Information About NA</t>
  </si>
  <si>
    <t>Booklets</t>
  </si>
  <si>
    <t>Service Products</t>
  </si>
  <si>
    <t>Twelve Concepts for NA Service</t>
  </si>
  <si>
    <t>H&amp;I Handbook with Audio CD</t>
  </si>
  <si>
    <t>NA White Booklet</t>
  </si>
  <si>
    <t>H&amp;I Basics</t>
  </si>
  <si>
    <t>2101G</t>
  </si>
  <si>
    <t>In Times of Illness</t>
  </si>
  <si>
    <t>Public Relations Handbook (Regular 3-hole punch paper)</t>
  </si>
  <si>
    <t>The Group Booklet (Revised)</t>
  </si>
  <si>
    <t>Public Relations Handbook (A4 -4 hole punch paper)</t>
  </si>
  <si>
    <t>2102A</t>
  </si>
  <si>
    <t>Behind the Walls</t>
  </si>
  <si>
    <t>PR Basics</t>
  </si>
  <si>
    <t>2102B</t>
  </si>
  <si>
    <t>Fourth Step Guide</t>
  </si>
  <si>
    <t>A Guide to World Services in NA, 2010-2012</t>
  </si>
  <si>
    <t>NA: A Resource in Your Community</t>
  </si>
  <si>
    <t>Literature Committee Handbook (Revised 4/91)</t>
  </si>
  <si>
    <t>Small Booklets</t>
  </si>
  <si>
    <t>Handbook for NA Newsletters</t>
  </si>
  <si>
    <t>IP#2 The Group</t>
  </si>
  <si>
    <t>A Guide to Phoneline Service</t>
  </si>
  <si>
    <t>IP#17 For those in Treatment</t>
  </si>
  <si>
    <t>Treasurer's Handbook, Revised</t>
  </si>
  <si>
    <t>IP#21 The Loner</t>
  </si>
  <si>
    <t>Group Treasurer's Workbook (Revised)</t>
  </si>
  <si>
    <t>IP#24 Money Matters: Self-Support in NA</t>
  </si>
  <si>
    <t>A Guide to Local Services in NA, 2002 Version</t>
  </si>
  <si>
    <t>Multimedia Products</t>
  </si>
  <si>
    <t>Outreach Resource Information</t>
  </si>
  <si>
    <t>Basic Text Tape Set - 3 Tapes</t>
  </si>
  <si>
    <t>Additional Needs Resource Information</t>
  </si>
  <si>
    <t>Basic Text - Audio CD Set</t>
  </si>
  <si>
    <t>Institutional Group Guide</t>
  </si>
  <si>
    <t>It Works: How and Why - 6 Tapes</t>
  </si>
  <si>
    <t>Planning Basics</t>
  </si>
  <si>
    <t>It Works: How and Why - Audio CD Set</t>
  </si>
  <si>
    <t>Group Treasurer's Record Pad, Revised (records for 13 months)</t>
  </si>
  <si>
    <t>Step Working Guides - Audio CD Set</t>
  </si>
  <si>
    <t>An Introduction to NA meetings, Revised 2008</t>
  </si>
  <si>
    <t>NA White Booklet - ASL DVD</t>
  </si>
  <si>
    <t>1500ASL</t>
  </si>
  <si>
    <t>Group Business Meeting</t>
  </si>
  <si>
    <t>It Works - CD-Rom</t>
  </si>
  <si>
    <t>Group Trusted Servants: Roles &amp; Responsibilties</t>
  </si>
  <si>
    <t>Step Working Guides - CD-ROM</t>
  </si>
  <si>
    <t>Disruptive &amp; Violent Behaviour</t>
  </si>
  <si>
    <t>It Works - CD-ROM/Book Package</t>
  </si>
  <si>
    <t>NA Groups &amp; Medication</t>
  </si>
  <si>
    <t>Medallion Holders</t>
  </si>
  <si>
    <t>Principles and Leadership in NA Service</t>
  </si>
  <si>
    <t>Keychain - Gold</t>
  </si>
  <si>
    <t>Keychain - Silver</t>
  </si>
  <si>
    <t>Necklace - Gold</t>
  </si>
  <si>
    <t>Acrylic Medallion Holder</t>
  </si>
  <si>
    <t>Necklace - Silver</t>
  </si>
  <si>
    <t>Specialty Items</t>
  </si>
  <si>
    <t>Keytags</t>
  </si>
  <si>
    <t>Group Starter Kit</t>
  </si>
  <si>
    <t>Welcome (White)</t>
  </si>
  <si>
    <t>Group Readings (Set of 7)</t>
  </si>
  <si>
    <t>30 days (Orange)</t>
  </si>
  <si>
    <t>Complete Poster Set (7)</t>
  </si>
  <si>
    <t>60 days (Green)</t>
  </si>
  <si>
    <t>My Gratitude Speaks Poster</t>
  </si>
  <si>
    <t>90 Days (Red)</t>
  </si>
  <si>
    <t>Serenity Prayer Poster</t>
  </si>
  <si>
    <t>6 Months (Blue)</t>
  </si>
  <si>
    <t>Twelve Steps Poster</t>
  </si>
  <si>
    <t>9 Months (Yellow)</t>
  </si>
  <si>
    <t>Twelve Traditions Poster</t>
  </si>
  <si>
    <t>1 Year (Moonglow)</t>
  </si>
  <si>
    <t>Third Step Prayer Poster</t>
  </si>
  <si>
    <t>18 Months (Grey)</t>
  </si>
  <si>
    <t>Just for Today Poster</t>
  </si>
  <si>
    <t>Multiple Years (Black)</t>
  </si>
  <si>
    <t>Twelve Concepts Poster</t>
  </si>
  <si>
    <t>Bronze Medallions *</t>
  </si>
  <si>
    <t>NA Wallet Cards: Overdose / Jail</t>
  </si>
  <si>
    <t>18 Months</t>
  </si>
  <si>
    <t>NA Wallet Cards: Recovery is possible</t>
  </si>
  <si>
    <t xml:space="preserve">1 Year </t>
  </si>
  <si>
    <t>NA Wallet Cards: 3rd Step Prayer</t>
  </si>
  <si>
    <t>2 Years</t>
  </si>
  <si>
    <t xml:space="preserve">NA Wallet Cards: Serenity Prayer </t>
  </si>
  <si>
    <t>3 Years</t>
  </si>
  <si>
    <t xml:space="preserve">NA Wallet Cards: Group Readings </t>
  </si>
  <si>
    <t>4 Years</t>
  </si>
  <si>
    <t>Literature Rack (Wire, 8-Pocket)</t>
  </si>
  <si>
    <t>5 Years</t>
  </si>
  <si>
    <t>Literature Rack (Wire, 16-Pocket)</t>
  </si>
  <si>
    <t>6 Years</t>
  </si>
  <si>
    <t>Literature Rack (Wire, 20-Pocket)</t>
  </si>
  <si>
    <t>7 Years</t>
  </si>
  <si>
    <t>Literature Rack (Wire, 25-Pocket)</t>
  </si>
  <si>
    <t>8 Years</t>
  </si>
  <si>
    <t>Basic Journal</t>
  </si>
  <si>
    <t>9 Years</t>
  </si>
  <si>
    <t>NA Medallion Journal (Black)</t>
  </si>
  <si>
    <t>10 Years</t>
  </si>
  <si>
    <t>NA Medallion Journal (Terra Cotta)</t>
  </si>
  <si>
    <t>Basic Mug</t>
  </si>
  <si>
    <t>Heat-Sensitive Mug</t>
  </si>
  <si>
    <t>Chips *</t>
  </si>
  <si>
    <t>Just For Today Video</t>
  </si>
  <si>
    <t>Asst</t>
  </si>
  <si>
    <t>Just For Today DVD</t>
  </si>
  <si>
    <t>TOTAL</t>
  </si>
  <si>
    <t>Postcard Set</t>
  </si>
  <si>
    <t>Just For Today - Daily Meditation Cards</t>
  </si>
  <si>
    <t>Notes:</t>
  </si>
  <si>
    <t>Living Clean (Hardcover)</t>
  </si>
  <si>
    <t>IP#29 An Introduction to NA Meetings</t>
  </si>
  <si>
    <t>Extra Medallions *</t>
  </si>
  <si>
    <t>Years 11 - 30</t>
  </si>
  <si>
    <t>Guiding Principles: The Spirit of Our Traditions</t>
  </si>
  <si>
    <t>IP#25 Self Support - Principle and Practice</t>
  </si>
  <si>
    <t>Social Media &amp; Our Guiding Principles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</si>
</sst>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>
        <color indexed="9"/>
      </right>
      <top style="medium"/>
      <bottom style="thick">
        <color indexed="9"/>
      </bottom>
    </border>
    <border>
      <left>
        <color indexed="63"/>
      </left>
      <right style="thin">
        <color indexed="9"/>
      </right>
      <top style="medium"/>
      <bottom style="thick">
        <color indexed="9"/>
      </bottom>
    </border>
    <border>
      <left>
        <color indexed="63"/>
      </left>
      <right style="thin">
        <color indexed="8"/>
      </right>
      <top style="medium"/>
      <bottom style="thick">
        <color indexed="9"/>
      </bottom>
    </border>
    <border>
      <left>
        <color indexed="63"/>
      </left>
      <right style="medium"/>
      <top style="medium"/>
      <bottom style="thick">
        <color indexed="9"/>
      </bottom>
    </border>
    <border>
      <left style="medium"/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thin">
        <color indexed="9"/>
      </bottom>
    </border>
    <border>
      <left style="medium"/>
      <right style="thin">
        <color indexed="9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9"/>
      </right>
      <top style="thin">
        <color indexed="9"/>
      </top>
      <bottom style="double"/>
    </border>
    <border>
      <left>
        <color indexed="63"/>
      </left>
      <right style="thin">
        <color indexed="9"/>
      </right>
      <top style="thin">
        <color indexed="9"/>
      </top>
      <bottom style="double"/>
    </border>
    <border>
      <left>
        <color indexed="63"/>
      </left>
      <right style="medium"/>
      <top style="thin">
        <color indexed="9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9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 style="medium"/>
      <top style="thin">
        <color indexed="9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9"/>
      </right>
      <top/>
      <bottom style="thin">
        <color indexed="9"/>
      </bottom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44" fontId="4" fillId="24" borderId="12" xfId="44" applyFont="1" applyFill="1" applyBorder="1" applyAlignment="1">
      <alignment horizontal="center" vertical="center"/>
    </xf>
    <xf numFmtId="44" fontId="4" fillId="24" borderId="13" xfId="44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0" fillId="26" borderId="14" xfId="0" applyFont="1" applyFill="1" applyBorder="1" applyAlignment="1">
      <alignment/>
    </xf>
    <xf numFmtId="0" fontId="0" fillId="26" borderId="15" xfId="0" applyFont="1" applyFill="1" applyBorder="1" applyAlignment="1">
      <alignment horizontal="right"/>
    </xf>
    <xf numFmtId="0" fontId="0" fillId="26" borderId="15" xfId="0" applyFont="1" applyFill="1" applyBorder="1" applyAlignment="1">
      <alignment/>
    </xf>
    <xf numFmtId="44" fontId="0" fillId="26" borderId="15" xfId="44" applyFont="1" applyFill="1" applyBorder="1" applyAlignment="1">
      <alignment/>
    </xf>
    <xf numFmtId="44" fontId="0" fillId="26" borderId="16" xfId="44" applyFont="1" applyFill="1" applyBorder="1" applyAlignment="1">
      <alignment/>
    </xf>
    <xf numFmtId="0" fontId="15" fillId="27" borderId="14" xfId="0" applyFont="1" applyFill="1" applyBorder="1" applyAlignment="1">
      <alignment horizontal="center" vertical="center"/>
    </xf>
    <xf numFmtId="0" fontId="15" fillId="27" borderId="15" xfId="0" applyFont="1" applyFill="1" applyBorder="1" applyAlignment="1">
      <alignment horizontal="right" vertical="center"/>
    </xf>
    <xf numFmtId="0" fontId="15" fillId="27" borderId="15" xfId="0" applyFont="1" applyFill="1" applyBorder="1" applyAlignment="1">
      <alignment horizontal="center" vertical="center"/>
    </xf>
    <xf numFmtId="44" fontId="15" fillId="27" borderId="15" xfId="44" applyFont="1" applyFill="1" applyBorder="1" applyAlignment="1">
      <alignment horizontal="center" vertical="center"/>
    </xf>
    <xf numFmtId="44" fontId="15" fillId="27" borderId="16" xfId="44" applyFont="1" applyFill="1" applyBorder="1" applyAlignment="1">
      <alignment horizontal="center" vertical="center"/>
    </xf>
    <xf numFmtId="0" fontId="0" fillId="28" borderId="14" xfId="0" applyFont="1" applyFill="1" applyBorder="1" applyAlignment="1">
      <alignment/>
    </xf>
    <xf numFmtId="0" fontId="0" fillId="28" borderId="15" xfId="0" applyFont="1" applyFill="1" applyBorder="1" applyAlignment="1">
      <alignment horizontal="right"/>
    </xf>
    <xf numFmtId="0" fontId="0" fillId="28" borderId="15" xfId="0" applyFont="1" applyFill="1" applyBorder="1" applyAlignment="1">
      <alignment/>
    </xf>
    <xf numFmtId="44" fontId="0" fillId="28" borderId="15" xfId="44" applyFont="1" applyFill="1" applyBorder="1" applyAlignment="1">
      <alignment/>
    </xf>
    <xf numFmtId="44" fontId="0" fillId="28" borderId="16" xfId="44" applyFont="1" applyFill="1" applyBorder="1" applyAlignment="1">
      <alignment/>
    </xf>
    <xf numFmtId="0" fontId="0" fillId="29" borderId="14" xfId="0" applyFont="1" applyFill="1" applyBorder="1" applyAlignment="1">
      <alignment/>
    </xf>
    <xf numFmtId="0" fontId="0" fillId="29" borderId="15" xfId="0" applyFont="1" applyFill="1" applyBorder="1" applyAlignment="1">
      <alignment horizontal="right"/>
    </xf>
    <xf numFmtId="0" fontId="0" fillId="29" borderId="15" xfId="0" applyFont="1" applyFill="1" applyBorder="1" applyAlignment="1">
      <alignment/>
    </xf>
    <xf numFmtId="44" fontId="0" fillId="29" borderId="15" xfId="44" applyFont="1" applyFill="1" applyBorder="1" applyAlignment="1">
      <alignment/>
    </xf>
    <xf numFmtId="44" fontId="0" fillId="29" borderId="16" xfId="44" applyFont="1" applyFill="1" applyBorder="1" applyAlignment="1">
      <alignment/>
    </xf>
    <xf numFmtId="0" fontId="0" fillId="20" borderId="0" xfId="0" applyFill="1" applyAlignment="1">
      <alignment/>
    </xf>
    <xf numFmtId="0" fontId="0" fillId="27" borderId="14" xfId="0" applyFont="1" applyFill="1" applyBorder="1" applyAlignment="1">
      <alignment/>
    </xf>
    <xf numFmtId="0" fontId="0" fillId="27" borderId="15" xfId="0" applyFont="1" applyFill="1" applyBorder="1" applyAlignment="1">
      <alignment horizontal="right"/>
    </xf>
    <xf numFmtId="0" fontId="0" fillId="27" borderId="15" xfId="0" applyFont="1" applyFill="1" applyBorder="1" applyAlignment="1">
      <alignment/>
    </xf>
    <xf numFmtId="44" fontId="0" fillId="27" borderId="15" xfId="44" applyFont="1" applyFill="1" applyBorder="1" applyAlignment="1">
      <alignment/>
    </xf>
    <xf numFmtId="44" fontId="0" fillId="27" borderId="16" xfId="44" applyFont="1" applyFill="1" applyBorder="1" applyAlignment="1">
      <alignment/>
    </xf>
    <xf numFmtId="0" fontId="15" fillId="26" borderId="14" xfId="0" applyFont="1" applyFill="1" applyBorder="1" applyAlignment="1">
      <alignment horizontal="center" vertical="center"/>
    </xf>
    <xf numFmtId="0" fontId="15" fillId="26" borderId="15" xfId="0" applyFont="1" applyFill="1" applyBorder="1" applyAlignment="1">
      <alignment horizontal="right" vertical="center"/>
    </xf>
    <xf numFmtId="0" fontId="15" fillId="26" borderId="15" xfId="0" applyFont="1" applyFill="1" applyBorder="1" applyAlignment="1">
      <alignment horizontal="center" vertical="center"/>
    </xf>
    <xf numFmtId="44" fontId="15" fillId="26" borderId="15" xfId="44" applyFont="1" applyFill="1" applyBorder="1" applyAlignment="1">
      <alignment horizontal="center" vertical="center"/>
    </xf>
    <xf numFmtId="44" fontId="15" fillId="26" borderId="16" xfId="44" applyFont="1" applyFill="1" applyBorder="1" applyAlignment="1">
      <alignment horizontal="center" vertical="center"/>
    </xf>
    <xf numFmtId="0" fontId="15" fillId="28" borderId="14" xfId="0" applyFont="1" applyFill="1" applyBorder="1" applyAlignment="1">
      <alignment horizontal="center"/>
    </xf>
    <xf numFmtId="0" fontId="15" fillId="27" borderId="14" xfId="0" applyFont="1" applyFill="1" applyBorder="1" applyAlignment="1">
      <alignment horizontal="center"/>
    </xf>
    <xf numFmtId="0" fontId="0" fillId="26" borderId="17" xfId="0" applyFont="1" applyFill="1" applyBorder="1" applyAlignment="1">
      <alignment/>
    </xf>
    <xf numFmtId="0" fontId="0" fillId="26" borderId="18" xfId="0" applyFont="1" applyFill="1" applyBorder="1" applyAlignment="1">
      <alignment horizontal="right"/>
    </xf>
    <xf numFmtId="0" fontId="0" fillId="26" borderId="18" xfId="0" applyFont="1" applyFill="1" applyBorder="1" applyAlignment="1">
      <alignment/>
    </xf>
    <xf numFmtId="44" fontId="0" fillId="26" borderId="18" xfId="44" applyFont="1" applyFill="1" applyBorder="1" applyAlignment="1">
      <alignment/>
    </xf>
    <xf numFmtId="44" fontId="0" fillId="26" borderId="19" xfId="44" applyFont="1" applyFill="1" applyBorder="1" applyAlignment="1">
      <alignment/>
    </xf>
    <xf numFmtId="0" fontId="0" fillId="27" borderId="17" xfId="0" applyFont="1" applyFill="1" applyBorder="1" applyAlignment="1">
      <alignment/>
    </xf>
    <xf numFmtId="0" fontId="0" fillId="27" borderId="18" xfId="0" applyFont="1" applyFill="1" applyBorder="1" applyAlignment="1">
      <alignment horizontal="right"/>
    </xf>
    <xf numFmtId="0" fontId="0" fillId="27" borderId="18" xfId="0" applyFont="1" applyFill="1" applyBorder="1" applyAlignment="1">
      <alignment/>
    </xf>
    <xf numFmtId="44" fontId="0" fillId="27" borderId="18" xfId="44" applyFont="1" applyFill="1" applyBorder="1" applyAlignment="1">
      <alignment/>
    </xf>
    <xf numFmtId="44" fontId="0" fillId="27" borderId="19" xfId="44" applyFont="1" applyFill="1" applyBorder="1" applyAlignment="1">
      <alignment/>
    </xf>
    <xf numFmtId="0" fontId="15" fillId="26" borderId="14" xfId="0" applyFont="1" applyFill="1" applyBorder="1" applyAlignment="1">
      <alignment horizontal="center"/>
    </xf>
    <xf numFmtId="44" fontId="0" fillId="28" borderId="15" xfId="44" applyFont="1" applyFill="1" applyBorder="1" applyAlignment="1">
      <alignment horizontal="right"/>
    </xf>
    <xf numFmtId="0" fontId="0" fillId="28" borderId="14" xfId="0" applyFill="1" applyBorder="1" applyAlignment="1">
      <alignment/>
    </xf>
    <xf numFmtId="0" fontId="0" fillId="28" borderId="20" xfId="0" applyFill="1" applyBorder="1" applyAlignment="1">
      <alignment/>
    </xf>
    <xf numFmtId="0" fontId="0" fillId="28" borderId="21" xfId="0" applyFont="1" applyFill="1" applyBorder="1" applyAlignment="1">
      <alignment horizontal="right"/>
    </xf>
    <xf numFmtId="0" fontId="0" fillId="28" borderId="21" xfId="0" applyFont="1" applyFill="1" applyBorder="1" applyAlignment="1">
      <alignment/>
    </xf>
    <xf numFmtId="44" fontId="0" fillId="28" borderId="21" xfId="44" applyFont="1" applyFill="1" applyBorder="1" applyAlignment="1">
      <alignment/>
    </xf>
    <xf numFmtId="44" fontId="0" fillId="28" borderId="22" xfId="44" applyFont="1" applyFill="1" applyBorder="1" applyAlignment="1">
      <alignment/>
    </xf>
    <xf numFmtId="0" fontId="15" fillId="25" borderId="23" xfId="0" applyFont="1" applyFill="1" applyBorder="1" applyAlignment="1">
      <alignment horizontal="right"/>
    </xf>
    <xf numFmtId="0" fontId="15" fillId="25" borderId="24" xfId="0" applyFont="1" applyFill="1" applyBorder="1" applyAlignment="1">
      <alignment/>
    </xf>
    <xf numFmtId="0" fontId="15" fillId="25" borderId="24" xfId="44" applyNumberFormat="1" applyFont="1" applyFill="1" applyBorder="1" applyAlignment="1">
      <alignment/>
    </xf>
    <xf numFmtId="44" fontId="15" fillId="25" borderId="24" xfId="44" applyFont="1" applyFill="1" applyBorder="1" applyAlignment="1">
      <alignment/>
    </xf>
    <xf numFmtId="44" fontId="15" fillId="25" borderId="19" xfId="0" applyNumberFormat="1" applyFont="1" applyFill="1" applyBorder="1" applyAlignment="1">
      <alignment/>
    </xf>
    <xf numFmtId="0" fontId="0" fillId="26" borderId="25" xfId="0" applyFont="1" applyFill="1" applyBorder="1" applyAlignment="1">
      <alignment/>
    </xf>
    <xf numFmtId="0" fontId="0" fillId="26" borderId="26" xfId="0" applyFont="1" applyFill="1" applyBorder="1" applyAlignment="1">
      <alignment horizontal="right"/>
    </xf>
    <xf numFmtId="0" fontId="0" fillId="26" borderId="26" xfId="0" applyFont="1" applyFill="1" applyBorder="1" applyAlignment="1">
      <alignment/>
    </xf>
    <xf numFmtId="44" fontId="0" fillId="26" borderId="26" xfId="44" applyFont="1" applyFill="1" applyBorder="1" applyAlignment="1">
      <alignment/>
    </xf>
    <xf numFmtId="44" fontId="0" fillId="26" borderId="27" xfId="44" applyFont="1" applyFill="1" applyBorder="1" applyAlignment="1">
      <alignment/>
    </xf>
    <xf numFmtId="0" fontId="15" fillId="0" borderId="28" xfId="0" applyFont="1" applyBorder="1" applyAlignment="1">
      <alignment/>
    </xf>
    <xf numFmtId="0" fontId="0" fillId="0" borderId="28" xfId="0" applyBorder="1" applyAlignment="1">
      <alignment/>
    </xf>
    <xf numFmtId="44" fontId="0" fillId="0" borderId="28" xfId="44" applyFont="1" applyBorder="1" applyAlignment="1">
      <alignment/>
    </xf>
    <xf numFmtId="0" fontId="0" fillId="0" borderId="29" xfId="0" applyBorder="1" applyAlignment="1">
      <alignment/>
    </xf>
    <xf numFmtId="44" fontId="0" fillId="0" borderId="29" xfId="44" applyFont="1" applyBorder="1" applyAlignment="1">
      <alignment/>
    </xf>
    <xf numFmtId="0" fontId="15" fillId="0" borderId="0" xfId="0" applyFont="1" applyAlignment="1">
      <alignment/>
    </xf>
    <xf numFmtId="44" fontId="0" fillId="0" borderId="0" xfId="44" applyFont="1" applyAlignment="1">
      <alignment/>
    </xf>
    <xf numFmtId="0" fontId="0" fillId="30" borderId="14" xfId="0" applyFont="1" applyFill="1" applyBorder="1" applyAlignment="1">
      <alignment/>
    </xf>
    <xf numFmtId="0" fontId="0" fillId="30" borderId="15" xfId="0" applyFont="1" applyFill="1" applyBorder="1" applyAlignment="1">
      <alignment horizontal="right"/>
    </xf>
    <xf numFmtId="0" fontId="0" fillId="30" borderId="15" xfId="0" applyFont="1" applyFill="1" applyBorder="1" applyAlignment="1">
      <alignment/>
    </xf>
    <xf numFmtId="44" fontId="0" fillId="30" borderId="15" xfId="44" applyFont="1" applyFill="1" applyBorder="1" applyAlignment="1">
      <alignment/>
    </xf>
    <xf numFmtId="44" fontId="0" fillId="30" borderId="16" xfId="44" applyFont="1" applyFill="1" applyBorder="1" applyAlignment="1">
      <alignment/>
    </xf>
    <xf numFmtId="0" fontId="0" fillId="31" borderId="14" xfId="0" applyFill="1" applyBorder="1" applyAlignment="1">
      <alignment/>
    </xf>
    <xf numFmtId="0" fontId="0" fillId="31" borderId="15" xfId="0" applyFont="1" applyFill="1" applyBorder="1" applyAlignment="1">
      <alignment horizontal="right"/>
    </xf>
    <xf numFmtId="0" fontId="0" fillId="31" borderId="15" xfId="0" applyFont="1" applyFill="1" applyBorder="1" applyAlignment="1">
      <alignment/>
    </xf>
    <xf numFmtId="44" fontId="0" fillId="31" borderId="15" xfId="44" applyFont="1" applyFill="1" applyBorder="1" applyAlignment="1">
      <alignment/>
    </xf>
    <xf numFmtId="44" fontId="0" fillId="31" borderId="16" xfId="44" applyFont="1" applyFill="1" applyBorder="1" applyAlignment="1">
      <alignment/>
    </xf>
    <xf numFmtId="0" fontId="0" fillId="31" borderId="0" xfId="0" applyFill="1" applyAlignment="1">
      <alignment/>
    </xf>
    <xf numFmtId="0" fontId="0" fillId="32" borderId="15" xfId="0" applyFont="1" applyFill="1" applyBorder="1" applyAlignment="1">
      <alignment horizontal="right"/>
    </xf>
    <xf numFmtId="0" fontId="0" fillId="32" borderId="15" xfId="0" applyFont="1" applyFill="1" applyBorder="1" applyAlignment="1">
      <alignment/>
    </xf>
    <xf numFmtId="44" fontId="0" fillId="32" borderId="15" xfId="44" applyFont="1" applyFill="1" applyBorder="1" applyAlignment="1">
      <alignment/>
    </xf>
    <xf numFmtId="44" fontId="0" fillId="32" borderId="16" xfId="44" applyFont="1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33" borderId="15" xfId="0" applyFont="1" applyFill="1" applyBorder="1" applyAlignment="1">
      <alignment/>
    </xf>
    <xf numFmtId="44" fontId="0" fillId="33" borderId="15" xfId="44" applyFont="1" applyFill="1" applyBorder="1" applyAlignment="1">
      <alignment/>
    </xf>
    <xf numFmtId="44" fontId="0" fillId="33" borderId="16" xfId="44" applyFont="1" applyFill="1" applyBorder="1" applyAlignment="1">
      <alignment/>
    </xf>
    <xf numFmtId="0" fontId="0" fillId="32" borderId="30" xfId="0" applyFont="1" applyFill="1" applyBorder="1" applyAlignment="1">
      <alignment/>
    </xf>
    <xf numFmtId="0" fontId="0" fillId="34" borderId="15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44" fontId="0" fillId="34" borderId="15" xfId="44" applyFont="1" applyFill="1" applyBorder="1" applyAlignment="1">
      <alignment/>
    </xf>
    <xf numFmtId="44" fontId="0" fillId="34" borderId="16" xfId="44" applyFont="1" applyFill="1" applyBorder="1" applyAlignment="1">
      <alignment/>
    </xf>
    <xf numFmtId="0" fontId="17" fillId="34" borderId="14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5" borderId="15" xfId="0" applyFont="1" applyFill="1" applyBorder="1" applyAlignment="1">
      <alignment horizontal="right"/>
    </xf>
    <xf numFmtId="0" fontId="0" fillId="35" borderId="15" xfId="0" applyFont="1" applyFill="1" applyBorder="1" applyAlignment="1">
      <alignment/>
    </xf>
    <xf numFmtId="44" fontId="0" fillId="35" borderId="15" xfId="44" applyFont="1" applyFill="1" applyBorder="1" applyAlignment="1">
      <alignment/>
    </xf>
    <xf numFmtId="44" fontId="0" fillId="35" borderId="16" xfId="44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0" fillId="34" borderId="32" xfId="0" applyFont="1" applyFill="1" applyBorder="1" applyAlignment="1">
      <alignment horizontal="right"/>
    </xf>
    <xf numFmtId="0" fontId="0" fillId="34" borderId="32" xfId="0" applyFont="1" applyFill="1" applyBorder="1" applyAlignment="1">
      <alignment/>
    </xf>
    <xf numFmtId="44" fontId="0" fillId="34" borderId="0" xfId="44" applyFont="1" applyFill="1" applyBorder="1" applyAlignment="1">
      <alignment/>
    </xf>
    <xf numFmtId="44" fontId="0" fillId="34" borderId="33" xfId="44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rident\AppData\Local\Microsoft\Windows\Temporary%20Internet%20Files\Content.IE5\QG9UCUE4\Literature%20Invento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Order Form"/>
      <sheetName val="Sheet3"/>
    </sheetNames>
    <sheetDataSet>
      <sheetData sheetId="0">
        <row r="27">
          <cell r="L27">
            <v>1</v>
          </cell>
        </row>
        <row r="29">
          <cell r="L29">
            <v>0.5</v>
          </cell>
        </row>
        <row r="31">
          <cell r="L31">
            <v>0.5</v>
          </cell>
        </row>
        <row r="32">
          <cell r="L32">
            <v>0.5</v>
          </cell>
        </row>
        <row r="33">
          <cell r="L33">
            <v>0.5</v>
          </cell>
        </row>
        <row r="56">
          <cell r="L56">
            <v>0.5</v>
          </cell>
        </row>
        <row r="75">
          <cell r="L75">
            <v>1</v>
          </cell>
        </row>
        <row r="80">
          <cell r="L80">
            <v>0.5</v>
          </cell>
        </row>
        <row r="117">
          <cell r="L117">
            <v>1</v>
          </cell>
        </row>
        <row r="122">
          <cell r="L122">
            <v>0.75</v>
          </cell>
        </row>
        <row r="123">
          <cell r="L123">
            <v>0.75</v>
          </cell>
        </row>
        <row r="124">
          <cell r="L124">
            <v>0.75</v>
          </cell>
        </row>
        <row r="125">
          <cell r="L125">
            <v>0.75</v>
          </cell>
        </row>
        <row r="126">
          <cell r="L126">
            <v>0.75</v>
          </cell>
        </row>
        <row r="127">
          <cell r="L127">
            <v>0.75</v>
          </cell>
        </row>
        <row r="128">
          <cell r="L128">
            <v>0.75</v>
          </cell>
        </row>
        <row r="129">
          <cell r="L129">
            <v>0.75</v>
          </cell>
        </row>
        <row r="130">
          <cell r="L130">
            <v>0.75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3"/>
  <sheetViews>
    <sheetView tabSelected="1" zoomScaleSheetLayoutView="95" zoomScalePageLayoutView="0" workbookViewId="0" topLeftCell="A4">
      <selection activeCell="D19" sqref="D19"/>
    </sheetView>
  </sheetViews>
  <sheetFormatPr defaultColWidth="8.8515625" defaultRowHeight="15"/>
  <cols>
    <col min="1" max="1" width="57.421875" style="0" bestFit="1" customWidth="1"/>
    <col min="2" max="2" width="9.28125" style="0" bestFit="1" customWidth="1"/>
    <col min="3" max="3" width="8.8515625" style="0" customWidth="1"/>
    <col min="4" max="4" width="9.7109375" style="73" bestFit="1" customWidth="1"/>
    <col min="5" max="5" width="10.140625" style="0" bestFit="1" customWidth="1"/>
    <col min="6" max="6" width="3.421875" style="0" customWidth="1"/>
    <col min="7" max="7" width="57.421875" style="0" bestFit="1" customWidth="1"/>
    <col min="8" max="8" width="9.28125" style="0" bestFit="1" customWidth="1"/>
    <col min="9" max="9" width="8.8515625" style="0" customWidth="1"/>
    <col min="10" max="10" width="9.7109375" style="0" bestFit="1" customWidth="1"/>
    <col min="11" max="11" width="10.140625" style="0" bestFit="1" customWidth="1"/>
  </cols>
  <sheetData>
    <row r="1" spans="1:11" ht="15.75" thickBo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/>
      <c r="G1" s="1" t="s">
        <v>0</v>
      </c>
      <c r="H1" s="2" t="s">
        <v>1</v>
      </c>
      <c r="I1" s="2" t="s">
        <v>2</v>
      </c>
      <c r="J1" s="3" t="s">
        <v>3</v>
      </c>
      <c r="K1" s="4" t="s">
        <v>4</v>
      </c>
    </row>
    <row r="2" spans="1:11" s="5" customFormat="1" ht="15.75" thickTop="1">
      <c r="A2" s="6" t="s">
        <v>5</v>
      </c>
      <c r="B2" s="7">
        <v>1101</v>
      </c>
      <c r="C2" s="8"/>
      <c r="D2" s="9">
        <v>18</v>
      </c>
      <c r="E2" s="10">
        <f aca="true" t="shared" si="0" ref="E2:E20">C2*D2</f>
        <v>0</v>
      </c>
      <c r="G2" s="11" t="s">
        <v>6</v>
      </c>
      <c r="H2" s="12"/>
      <c r="I2" s="13"/>
      <c r="J2" s="14"/>
      <c r="K2" s="15"/>
    </row>
    <row r="3" spans="1:11" s="26" customFormat="1" ht="15">
      <c r="A3" s="16" t="s">
        <v>7</v>
      </c>
      <c r="B3" s="17">
        <v>1102</v>
      </c>
      <c r="C3" s="18"/>
      <c r="D3" s="19">
        <v>17</v>
      </c>
      <c r="E3" s="20">
        <f t="shared" si="0"/>
        <v>0</v>
      </c>
      <c r="F3" s="5"/>
      <c r="G3" s="21" t="s">
        <v>8</v>
      </c>
      <c r="H3" s="22">
        <v>3101</v>
      </c>
      <c r="I3" s="23"/>
      <c r="J3" s="24">
        <v>0.5</v>
      </c>
      <c r="K3" s="25">
        <f aca="true" t="shared" si="1" ref="K3:K23">I3*J3</f>
        <v>0</v>
      </c>
    </row>
    <row r="4" spans="1:11" s="5" customFormat="1" ht="15">
      <c r="A4" s="6" t="s">
        <v>9</v>
      </c>
      <c r="B4" s="7">
        <v>1106</v>
      </c>
      <c r="C4" s="8"/>
      <c r="D4" s="9">
        <v>17</v>
      </c>
      <c r="E4" s="10">
        <f t="shared" si="0"/>
        <v>0</v>
      </c>
      <c r="G4" s="27" t="s">
        <v>10</v>
      </c>
      <c r="H4" s="28">
        <v>3105</v>
      </c>
      <c r="I4" s="29"/>
      <c r="J4" s="30">
        <v>0.5</v>
      </c>
      <c r="K4" s="31">
        <f t="shared" si="1"/>
        <v>0</v>
      </c>
    </row>
    <row r="5" spans="1:11" s="26" customFormat="1" ht="15">
      <c r="A5" s="16" t="s">
        <v>11</v>
      </c>
      <c r="B5" s="17">
        <v>1107</v>
      </c>
      <c r="C5" s="18"/>
      <c r="D5" s="19">
        <v>36.5</v>
      </c>
      <c r="E5" s="20">
        <f t="shared" si="0"/>
        <v>0</v>
      </c>
      <c r="F5" s="5"/>
      <c r="G5" s="21" t="s">
        <v>12</v>
      </c>
      <c r="H5" s="22">
        <v>3106</v>
      </c>
      <c r="I5" s="23"/>
      <c r="J5" s="24">
        <v>0.5</v>
      </c>
      <c r="K5" s="25">
        <f t="shared" si="1"/>
        <v>0</v>
      </c>
    </row>
    <row r="6" spans="1:11" s="5" customFormat="1" ht="15">
      <c r="A6" s="16" t="s">
        <v>16</v>
      </c>
      <c r="B6" s="17">
        <v>1140</v>
      </c>
      <c r="C6" s="18"/>
      <c r="D6" s="19">
        <v>14</v>
      </c>
      <c r="E6" s="20">
        <f t="shared" si="0"/>
        <v>0</v>
      </c>
      <c r="G6" s="27" t="s">
        <v>13</v>
      </c>
      <c r="H6" s="28">
        <v>3107</v>
      </c>
      <c r="I6" s="29"/>
      <c r="J6" s="30">
        <v>0.5</v>
      </c>
      <c r="K6" s="31">
        <f t="shared" si="1"/>
        <v>0</v>
      </c>
    </row>
    <row r="7" spans="1:11" s="26" customFormat="1" ht="15">
      <c r="A7" s="6" t="s">
        <v>18</v>
      </c>
      <c r="B7" s="7">
        <v>1142</v>
      </c>
      <c r="C7" s="8"/>
      <c r="D7" s="9">
        <v>23</v>
      </c>
      <c r="E7" s="10">
        <f t="shared" si="0"/>
        <v>0</v>
      </c>
      <c r="F7" s="5"/>
      <c r="G7" s="21" t="s">
        <v>14</v>
      </c>
      <c r="H7" s="22">
        <v>3108</v>
      </c>
      <c r="I7" s="23"/>
      <c r="J7" s="24">
        <v>0.5</v>
      </c>
      <c r="K7" s="25">
        <f t="shared" si="1"/>
        <v>0</v>
      </c>
    </row>
    <row r="8" spans="1:11" s="5" customFormat="1" ht="15">
      <c r="A8" s="16" t="s">
        <v>20</v>
      </c>
      <c r="B8" s="17">
        <v>1143</v>
      </c>
      <c r="C8" s="18"/>
      <c r="D8" s="19">
        <v>13.5</v>
      </c>
      <c r="E8" s="20">
        <f t="shared" si="0"/>
        <v>0</v>
      </c>
      <c r="G8" s="27" t="s">
        <v>15</v>
      </c>
      <c r="H8" s="28">
        <v>3109</v>
      </c>
      <c r="I8" s="29"/>
      <c r="J8" s="30">
        <v>0.5</v>
      </c>
      <c r="K8" s="31">
        <f t="shared" si="1"/>
        <v>0</v>
      </c>
    </row>
    <row r="9" spans="1:11" s="26" customFormat="1" ht="15">
      <c r="A9" s="6" t="s">
        <v>22</v>
      </c>
      <c r="B9" s="7">
        <v>1144</v>
      </c>
      <c r="C9" s="8"/>
      <c r="D9" s="9">
        <v>13.5</v>
      </c>
      <c r="E9" s="10">
        <f t="shared" si="0"/>
        <v>0</v>
      </c>
      <c r="F9" s="5"/>
      <c r="G9" s="21" t="s">
        <v>17</v>
      </c>
      <c r="H9" s="22">
        <v>3111</v>
      </c>
      <c r="I9" s="23"/>
      <c r="J9" s="24">
        <v>0.5</v>
      </c>
      <c r="K9" s="25">
        <f t="shared" si="1"/>
        <v>0</v>
      </c>
    </row>
    <row r="10" spans="1:11" s="5" customFormat="1" ht="15">
      <c r="A10" s="16" t="s">
        <v>24</v>
      </c>
      <c r="B10" s="17">
        <v>1112</v>
      </c>
      <c r="C10" s="18"/>
      <c r="D10" s="19">
        <v>13.5</v>
      </c>
      <c r="E10" s="20">
        <f t="shared" si="0"/>
        <v>0</v>
      </c>
      <c r="G10" s="27" t="s">
        <v>19</v>
      </c>
      <c r="H10" s="28">
        <v>3112</v>
      </c>
      <c r="I10" s="29"/>
      <c r="J10" s="30">
        <v>0.5</v>
      </c>
      <c r="K10" s="31">
        <f t="shared" si="1"/>
        <v>0</v>
      </c>
    </row>
    <row r="11" spans="1:11" s="26" customFormat="1" ht="15">
      <c r="A11" s="6" t="s">
        <v>26</v>
      </c>
      <c r="B11" s="7">
        <v>1113</v>
      </c>
      <c r="C11" s="8"/>
      <c r="D11" s="9">
        <v>13.5</v>
      </c>
      <c r="E11" s="10">
        <f t="shared" si="0"/>
        <v>0</v>
      </c>
      <c r="F11" s="5"/>
      <c r="G11" s="21" t="s">
        <v>21</v>
      </c>
      <c r="H11" s="22">
        <v>3113</v>
      </c>
      <c r="I11" s="23"/>
      <c r="J11" s="24">
        <v>0.5</v>
      </c>
      <c r="K11" s="25">
        <f t="shared" si="1"/>
        <v>0</v>
      </c>
    </row>
    <row r="12" spans="1:11" s="5" customFormat="1" ht="15">
      <c r="A12" s="16" t="s">
        <v>28</v>
      </c>
      <c r="B12" s="17">
        <v>1114</v>
      </c>
      <c r="C12" s="18"/>
      <c r="D12" s="19">
        <v>23</v>
      </c>
      <c r="E12" s="20">
        <f t="shared" si="0"/>
        <v>0</v>
      </c>
      <c r="G12" s="27" t="s">
        <v>23</v>
      </c>
      <c r="H12" s="28">
        <v>3114</v>
      </c>
      <c r="I12" s="29"/>
      <c r="J12" s="30">
        <v>0.5</v>
      </c>
      <c r="K12" s="31">
        <f t="shared" si="1"/>
        <v>0</v>
      </c>
    </row>
    <row r="13" spans="1:11" s="26" customFormat="1" ht="15">
      <c r="A13" s="6" t="s">
        <v>30</v>
      </c>
      <c r="B13" s="7">
        <v>1200</v>
      </c>
      <c r="C13" s="8"/>
      <c r="D13" s="9">
        <v>2.75</v>
      </c>
      <c r="E13" s="10">
        <f t="shared" si="0"/>
        <v>0</v>
      </c>
      <c r="F13" s="5"/>
      <c r="G13" s="21" t="s">
        <v>25</v>
      </c>
      <c r="H13" s="22">
        <v>3115</v>
      </c>
      <c r="I13" s="23"/>
      <c r="J13" s="24">
        <v>0.5</v>
      </c>
      <c r="K13" s="25">
        <f t="shared" si="1"/>
        <v>0</v>
      </c>
    </row>
    <row r="14" spans="1:11" s="5" customFormat="1" ht="15">
      <c r="A14" s="16" t="s">
        <v>32</v>
      </c>
      <c r="B14" s="17">
        <v>1120</v>
      </c>
      <c r="C14" s="18"/>
      <c r="D14" s="19">
        <v>34.5</v>
      </c>
      <c r="E14" s="20">
        <f t="shared" si="0"/>
        <v>0</v>
      </c>
      <c r="G14" s="27" t="s">
        <v>27</v>
      </c>
      <c r="H14" s="28">
        <v>3116</v>
      </c>
      <c r="I14" s="29"/>
      <c r="J14" s="30">
        <v>0.5</v>
      </c>
      <c r="K14" s="31">
        <f t="shared" si="1"/>
        <v>0</v>
      </c>
    </row>
    <row r="15" spans="1:11" s="26" customFormat="1" ht="15">
      <c r="A15" s="6" t="s">
        <v>34</v>
      </c>
      <c r="B15" s="7">
        <v>1121</v>
      </c>
      <c r="C15" s="8"/>
      <c r="D15" s="9">
        <v>14.75</v>
      </c>
      <c r="E15" s="10">
        <f t="shared" si="0"/>
        <v>0</v>
      </c>
      <c r="F15" s="5"/>
      <c r="G15" s="21" t="s">
        <v>29</v>
      </c>
      <c r="H15" s="22">
        <v>3119</v>
      </c>
      <c r="I15" s="23"/>
      <c r="J15" s="24">
        <v>0.5</v>
      </c>
      <c r="K15" s="25">
        <f t="shared" si="1"/>
        <v>0</v>
      </c>
    </row>
    <row r="16" spans="1:11" s="5" customFormat="1" ht="15">
      <c r="A16" s="16" t="s">
        <v>36</v>
      </c>
      <c r="B16" s="17">
        <v>1400</v>
      </c>
      <c r="C16" s="18"/>
      <c r="D16" s="19">
        <v>13.5</v>
      </c>
      <c r="E16" s="20">
        <f t="shared" si="0"/>
        <v>0</v>
      </c>
      <c r="G16" s="27" t="s">
        <v>31</v>
      </c>
      <c r="H16" s="28">
        <v>3120</v>
      </c>
      <c r="I16" s="29"/>
      <c r="J16" s="30">
        <v>0.5</v>
      </c>
      <c r="K16" s="31">
        <f t="shared" si="1"/>
        <v>0</v>
      </c>
    </row>
    <row r="17" spans="1:11" s="26" customFormat="1" ht="15">
      <c r="A17" s="6" t="s">
        <v>38</v>
      </c>
      <c r="B17" s="7">
        <v>1130</v>
      </c>
      <c r="C17" s="8"/>
      <c r="D17" s="9">
        <v>12</v>
      </c>
      <c r="E17" s="10">
        <f t="shared" si="0"/>
        <v>0</v>
      </c>
      <c r="F17" s="5"/>
      <c r="G17" s="21" t="s">
        <v>33</v>
      </c>
      <c r="H17" s="22">
        <v>3122</v>
      </c>
      <c r="I17" s="23"/>
      <c r="J17" s="24">
        <v>0.5</v>
      </c>
      <c r="K17" s="25">
        <f t="shared" si="1"/>
        <v>0</v>
      </c>
    </row>
    <row r="18" spans="1:11" s="5" customFormat="1" ht="15">
      <c r="A18" s="16" t="s">
        <v>40</v>
      </c>
      <c r="B18" s="17">
        <v>1131</v>
      </c>
      <c r="C18" s="18"/>
      <c r="D18" s="19">
        <v>28</v>
      </c>
      <c r="E18" s="20">
        <f t="shared" si="0"/>
        <v>0</v>
      </c>
      <c r="G18" s="27" t="s">
        <v>35</v>
      </c>
      <c r="H18" s="28">
        <v>3123</v>
      </c>
      <c r="I18" s="29"/>
      <c r="J18" s="30">
        <v>0.5</v>
      </c>
      <c r="K18" s="31">
        <f t="shared" si="1"/>
        <v>0</v>
      </c>
    </row>
    <row r="19" spans="1:11" s="26" customFormat="1" ht="15">
      <c r="A19" s="74" t="s">
        <v>155</v>
      </c>
      <c r="B19" s="75">
        <v>1150</v>
      </c>
      <c r="C19" s="76"/>
      <c r="D19" s="77">
        <v>15.5</v>
      </c>
      <c r="E19" s="78">
        <f t="shared" si="0"/>
        <v>0</v>
      </c>
      <c r="F19" s="5"/>
      <c r="G19" s="21" t="s">
        <v>37</v>
      </c>
      <c r="H19" s="22">
        <v>3126</v>
      </c>
      <c r="I19" s="23"/>
      <c r="J19" s="24">
        <v>0.5</v>
      </c>
      <c r="K19" s="25">
        <f t="shared" si="1"/>
        <v>0</v>
      </c>
    </row>
    <row r="20" spans="1:11" s="5" customFormat="1" ht="15">
      <c r="A20" s="95" t="s">
        <v>159</v>
      </c>
      <c r="B20" s="85">
        <v>1202</v>
      </c>
      <c r="C20" s="86"/>
      <c r="D20" s="87">
        <v>16</v>
      </c>
      <c r="E20" s="88">
        <f t="shared" si="0"/>
        <v>0</v>
      </c>
      <c r="G20" s="27" t="s">
        <v>39</v>
      </c>
      <c r="H20" s="28">
        <v>3127</v>
      </c>
      <c r="I20" s="29"/>
      <c r="J20" s="30">
        <v>0.5</v>
      </c>
      <c r="K20" s="31">
        <f t="shared" si="1"/>
        <v>0</v>
      </c>
    </row>
    <row r="21" spans="1:11" s="26" customFormat="1" ht="15">
      <c r="A21" s="32" t="s">
        <v>43</v>
      </c>
      <c r="B21" s="33"/>
      <c r="C21" s="34"/>
      <c r="D21" s="35"/>
      <c r="E21" s="36"/>
      <c r="F21" s="5"/>
      <c r="G21" s="21" t="s">
        <v>41</v>
      </c>
      <c r="H21" s="22">
        <v>3128</v>
      </c>
      <c r="I21" s="23"/>
      <c r="J21" s="24">
        <f>'[1]Inventory'!L56</f>
        <v>0.5</v>
      </c>
      <c r="K21" s="25">
        <f t="shared" si="1"/>
        <v>0</v>
      </c>
    </row>
    <row r="22" spans="1:11" s="84" customFormat="1" ht="15">
      <c r="A22" s="16" t="s">
        <v>45</v>
      </c>
      <c r="B22" s="17">
        <v>1164</v>
      </c>
      <c r="C22" s="18"/>
      <c r="D22" s="19">
        <v>2.75</v>
      </c>
      <c r="E22" s="20">
        <f aca="true" t="shared" si="2" ref="E22:E28">C22*D22</f>
        <v>0</v>
      </c>
      <c r="G22" s="79" t="s">
        <v>156</v>
      </c>
      <c r="H22" s="80">
        <v>3129</v>
      </c>
      <c r="I22" s="81"/>
      <c r="J22" s="82">
        <v>0.5</v>
      </c>
      <c r="K22" s="83">
        <f t="shared" si="1"/>
        <v>0</v>
      </c>
    </row>
    <row r="23" spans="1:11" s="89" customFormat="1" ht="15">
      <c r="A23" s="6" t="s">
        <v>47</v>
      </c>
      <c r="B23" s="7">
        <v>1500</v>
      </c>
      <c r="C23" s="8"/>
      <c r="D23" s="9">
        <v>1</v>
      </c>
      <c r="E23" s="10">
        <f t="shared" si="2"/>
        <v>0</v>
      </c>
      <c r="G23" s="90" t="s">
        <v>42</v>
      </c>
      <c r="H23" s="91">
        <v>1002</v>
      </c>
      <c r="I23" s="92"/>
      <c r="J23" s="93">
        <v>0.5</v>
      </c>
      <c r="K23" s="94">
        <f t="shared" si="1"/>
        <v>0</v>
      </c>
    </row>
    <row r="24" spans="1:11" s="5" customFormat="1" ht="15">
      <c r="A24" s="16" t="s">
        <v>50</v>
      </c>
      <c r="B24" s="17">
        <v>1603</v>
      </c>
      <c r="C24" s="18"/>
      <c r="D24" s="19">
        <v>4.75</v>
      </c>
      <c r="E24" s="20">
        <f t="shared" si="2"/>
        <v>0</v>
      </c>
      <c r="G24" s="11" t="s">
        <v>44</v>
      </c>
      <c r="H24" s="12"/>
      <c r="I24" s="13"/>
      <c r="J24" s="14"/>
      <c r="K24" s="15"/>
    </row>
    <row r="25" spans="1:11" s="26" customFormat="1" ht="15">
      <c r="A25" s="6" t="s">
        <v>52</v>
      </c>
      <c r="B25" s="7">
        <v>1600</v>
      </c>
      <c r="C25" s="8"/>
      <c r="D25" s="9">
        <v>1.5</v>
      </c>
      <c r="E25" s="10">
        <f t="shared" si="2"/>
        <v>0</v>
      </c>
      <c r="F25" s="5"/>
      <c r="G25" s="21" t="s">
        <v>46</v>
      </c>
      <c r="H25" s="22">
        <v>2101</v>
      </c>
      <c r="I25" s="23"/>
      <c r="J25" s="24">
        <v>13</v>
      </c>
      <c r="K25" s="25">
        <f aca="true" t="shared" si="3" ref="K25:K49">I25*J25</f>
        <v>0</v>
      </c>
    </row>
    <row r="26" spans="1:11" s="5" customFormat="1" ht="15">
      <c r="A26" s="16" t="s">
        <v>55</v>
      </c>
      <c r="B26" s="17">
        <v>1601</v>
      </c>
      <c r="C26" s="18"/>
      <c r="D26" s="19">
        <f>'[1]Inventory'!L27</f>
        <v>1</v>
      </c>
      <c r="E26" s="20">
        <f t="shared" si="2"/>
        <v>0</v>
      </c>
      <c r="G26" s="27" t="s">
        <v>48</v>
      </c>
      <c r="H26" s="28" t="s">
        <v>49</v>
      </c>
      <c r="I26" s="29"/>
      <c r="J26" s="30">
        <v>1</v>
      </c>
      <c r="K26" s="31">
        <f t="shared" si="3"/>
        <v>0</v>
      </c>
    </row>
    <row r="27" spans="1:11" s="26" customFormat="1" ht="15">
      <c r="A27" s="6" t="s">
        <v>58</v>
      </c>
      <c r="B27" s="7">
        <v>3110</v>
      </c>
      <c r="C27" s="8"/>
      <c r="D27" s="9">
        <v>1</v>
      </c>
      <c r="E27" s="10">
        <f t="shared" si="2"/>
        <v>0</v>
      </c>
      <c r="F27" s="5"/>
      <c r="G27" s="21" t="s">
        <v>51</v>
      </c>
      <c r="H27" s="22">
        <v>2102</v>
      </c>
      <c r="I27" s="23"/>
      <c r="J27" s="24">
        <v>13</v>
      </c>
      <c r="K27" s="25">
        <f t="shared" si="3"/>
        <v>0</v>
      </c>
    </row>
    <row r="28" spans="1:11" s="5" customFormat="1" ht="15">
      <c r="A28" s="16" t="s">
        <v>60</v>
      </c>
      <c r="B28" s="17">
        <v>1604</v>
      </c>
      <c r="C28" s="18"/>
      <c r="D28" s="19">
        <f>'[1]Inventory'!L29</f>
        <v>0.5</v>
      </c>
      <c r="E28" s="20">
        <f t="shared" si="2"/>
        <v>0</v>
      </c>
      <c r="G28" s="27" t="s">
        <v>53</v>
      </c>
      <c r="H28" s="28" t="s">
        <v>54</v>
      </c>
      <c r="I28" s="29"/>
      <c r="J28" s="30">
        <v>13</v>
      </c>
      <c r="K28" s="31">
        <f t="shared" si="3"/>
        <v>0</v>
      </c>
    </row>
    <row r="29" spans="1:11" s="26" customFormat="1" ht="15">
      <c r="A29" s="32" t="s">
        <v>62</v>
      </c>
      <c r="B29" s="33"/>
      <c r="C29" s="34"/>
      <c r="D29" s="35"/>
      <c r="E29" s="36"/>
      <c r="F29" s="5"/>
      <c r="G29" s="21" t="s">
        <v>56</v>
      </c>
      <c r="H29" s="22" t="s">
        <v>57</v>
      </c>
      <c r="I29" s="23"/>
      <c r="J29" s="24">
        <v>2.5</v>
      </c>
      <c r="K29" s="25">
        <f t="shared" si="3"/>
        <v>0</v>
      </c>
    </row>
    <row r="30" spans="1:11" s="5" customFormat="1" ht="15">
      <c r="A30" s="16" t="s">
        <v>64</v>
      </c>
      <c r="B30" s="17">
        <v>3102</v>
      </c>
      <c r="C30" s="18"/>
      <c r="D30" s="19">
        <f>'[1]Inventory'!L31</f>
        <v>0.5</v>
      </c>
      <c r="E30" s="20">
        <f>C30*D30</f>
        <v>0</v>
      </c>
      <c r="G30" s="27" t="s">
        <v>59</v>
      </c>
      <c r="H30" s="28">
        <v>2104</v>
      </c>
      <c r="I30" s="29"/>
      <c r="J30" s="30">
        <v>5.75</v>
      </c>
      <c r="K30" s="31">
        <f t="shared" si="3"/>
        <v>0</v>
      </c>
    </row>
    <row r="31" spans="1:11" s="26" customFormat="1" ht="15">
      <c r="A31" s="6" t="s">
        <v>66</v>
      </c>
      <c r="B31" s="7">
        <v>3117</v>
      </c>
      <c r="C31" s="8"/>
      <c r="D31" s="9">
        <f>'[1]Inventory'!L32</f>
        <v>0.5</v>
      </c>
      <c r="E31" s="10">
        <f>C31*D31</f>
        <v>0</v>
      </c>
      <c r="F31" s="5"/>
      <c r="G31" s="21" t="s">
        <v>61</v>
      </c>
      <c r="H31" s="22">
        <v>2105</v>
      </c>
      <c r="I31" s="23"/>
      <c r="J31" s="24">
        <v>3.75</v>
      </c>
      <c r="K31" s="25">
        <f t="shared" si="3"/>
        <v>0</v>
      </c>
    </row>
    <row r="32" spans="1:11" s="5" customFormat="1" ht="15">
      <c r="A32" s="16" t="s">
        <v>68</v>
      </c>
      <c r="B32" s="17">
        <v>3121</v>
      </c>
      <c r="C32" s="18"/>
      <c r="D32" s="19">
        <f>'[1]Inventory'!L33</f>
        <v>0.5</v>
      </c>
      <c r="E32" s="20">
        <f>C32*D32</f>
        <v>0</v>
      </c>
      <c r="G32" s="27" t="s">
        <v>63</v>
      </c>
      <c r="H32" s="28">
        <v>2106</v>
      </c>
      <c r="I32" s="29"/>
      <c r="J32" s="30">
        <v>2.75</v>
      </c>
      <c r="K32" s="31">
        <f t="shared" si="3"/>
        <v>0</v>
      </c>
    </row>
    <row r="33" spans="1:11" s="26" customFormat="1" ht="15">
      <c r="A33" s="6" t="s">
        <v>70</v>
      </c>
      <c r="B33" s="7">
        <v>3124</v>
      </c>
      <c r="C33" s="8"/>
      <c r="D33" s="9">
        <v>0.5</v>
      </c>
      <c r="E33" s="10">
        <f>C33*D33</f>
        <v>0</v>
      </c>
      <c r="F33" s="5"/>
      <c r="G33" s="21" t="s">
        <v>65</v>
      </c>
      <c r="H33" s="22">
        <v>2107</v>
      </c>
      <c r="I33" s="23"/>
      <c r="J33" s="24">
        <v>5.25</v>
      </c>
      <c r="K33" s="25">
        <f t="shared" si="3"/>
        <v>0</v>
      </c>
    </row>
    <row r="34" spans="1:11" s="26" customFormat="1" ht="15">
      <c r="A34" s="100" t="s">
        <v>160</v>
      </c>
      <c r="B34" s="96">
        <v>3125</v>
      </c>
      <c r="C34" s="97"/>
      <c r="D34" s="98">
        <v>0.5</v>
      </c>
      <c r="E34" s="99">
        <f>C34*D34</f>
        <v>0</v>
      </c>
      <c r="F34" s="5"/>
      <c r="G34" s="21"/>
      <c r="H34" s="22"/>
      <c r="I34" s="23"/>
      <c r="J34" s="24"/>
      <c r="K34" s="25"/>
    </row>
    <row r="35" spans="1:11" s="5" customFormat="1" ht="15">
      <c r="A35" s="37" t="s">
        <v>72</v>
      </c>
      <c r="B35" s="17"/>
      <c r="C35" s="18"/>
      <c r="D35" s="19"/>
      <c r="E35" s="20"/>
      <c r="G35" s="27" t="s">
        <v>67</v>
      </c>
      <c r="H35" s="28">
        <v>2109</v>
      </c>
      <c r="I35" s="29"/>
      <c r="J35" s="30">
        <v>2.75</v>
      </c>
      <c r="K35" s="31">
        <f t="shared" si="3"/>
        <v>0</v>
      </c>
    </row>
    <row r="36" spans="1:11" s="26" customFormat="1" ht="15">
      <c r="A36" s="6" t="s">
        <v>74</v>
      </c>
      <c r="B36" s="7">
        <v>8801</v>
      </c>
      <c r="C36" s="8"/>
      <c r="D36" s="9">
        <v>15.5</v>
      </c>
      <c r="E36" s="10">
        <f aca="true" t="shared" si="4" ref="E36:E44">C36*D36</f>
        <v>0</v>
      </c>
      <c r="F36" s="5"/>
      <c r="G36" s="21" t="s">
        <v>69</v>
      </c>
      <c r="H36" s="22">
        <v>2110</v>
      </c>
      <c r="I36" s="23"/>
      <c r="J36" s="24">
        <v>2.75</v>
      </c>
      <c r="K36" s="25">
        <f t="shared" si="3"/>
        <v>0</v>
      </c>
    </row>
    <row r="37" spans="1:11" s="5" customFormat="1" ht="15">
      <c r="A37" s="16" t="s">
        <v>76</v>
      </c>
      <c r="B37" s="17">
        <v>8811</v>
      </c>
      <c r="C37" s="18"/>
      <c r="D37" s="19">
        <v>15.5</v>
      </c>
      <c r="E37" s="20">
        <f t="shared" si="4"/>
        <v>0</v>
      </c>
      <c r="G37" s="27" t="s">
        <v>71</v>
      </c>
      <c r="H37" s="28">
        <v>2111</v>
      </c>
      <c r="I37" s="29"/>
      <c r="J37" s="30">
        <v>10.5</v>
      </c>
      <c r="K37" s="31">
        <f t="shared" si="3"/>
        <v>0</v>
      </c>
    </row>
    <row r="38" spans="1:11" s="26" customFormat="1" ht="15">
      <c r="A38" s="6" t="s">
        <v>78</v>
      </c>
      <c r="B38" s="7">
        <v>8820</v>
      </c>
      <c r="C38" s="8"/>
      <c r="D38" s="9">
        <v>26.75</v>
      </c>
      <c r="E38" s="10">
        <f t="shared" si="4"/>
        <v>0</v>
      </c>
      <c r="F38" s="5"/>
      <c r="G38" s="21" t="s">
        <v>73</v>
      </c>
      <c r="H38" s="22">
        <v>2113</v>
      </c>
      <c r="I38" s="23"/>
      <c r="J38" s="24">
        <v>3.75</v>
      </c>
      <c r="K38" s="25">
        <f t="shared" si="3"/>
        <v>0</v>
      </c>
    </row>
    <row r="39" spans="1:11" s="5" customFormat="1" ht="15">
      <c r="A39" s="16" t="s">
        <v>80</v>
      </c>
      <c r="B39" s="17">
        <v>8821</v>
      </c>
      <c r="C39" s="18"/>
      <c r="D39" s="19">
        <v>26.75</v>
      </c>
      <c r="E39" s="20">
        <f t="shared" si="4"/>
        <v>0</v>
      </c>
      <c r="G39" s="27" t="s">
        <v>75</v>
      </c>
      <c r="H39" s="28">
        <v>2114</v>
      </c>
      <c r="I39" s="29"/>
      <c r="J39" s="30">
        <v>3.75</v>
      </c>
      <c r="K39" s="31">
        <f t="shared" si="3"/>
        <v>0</v>
      </c>
    </row>
    <row r="40" spans="1:11" s="26" customFormat="1" ht="15">
      <c r="A40" s="6" t="s">
        <v>82</v>
      </c>
      <c r="B40" s="7">
        <v>8830</v>
      </c>
      <c r="C40" s="8"/>
      <c r="D40" s="9">
        <v>34.5</v>
      </c>
      <c r="E40" s="10">
        <f t="shared" si="4"/>
        <v>0</v>
      </c>
      <c r="F40" s="5"/>
      <c r="G40" s="21" t="s">
        <v>77</v>
      </c>
      <c r="H40" s="22">
        <v>2115</v>
      </c>
      <c r="I40" s="23"/>
      <c r="J40" s="24">
        <v>5.75</v>
      </c>
      <c r="K40" s="25">
        <f t="shared" si="3"/>
        <v>0</v>
      </c>
    </row>
    <row r="41" spans="1:11" s="5" customFormat="1" ht="15">
      <c r="A41" s="16" t="s">
        <v>84</v>
      </c>
      <c r="B41" s="17" t="s">
        <v>85</v>
      </c>
      <c r="C41" s="18"/>
      <c r="D41" s="19">
        <f>'[1]Inventory'!L117</f>
        <v>1</v>
      </c>
      <c r="E41" s="20">
        <f t="shared" si="4"/>
        <v>0</v>
      </c>
      <c r="G41" s="27" t="s">
        <v>79</v>
      </c>
      <c r="H41" s="28">
        <v>2116</v>
      </c>
      <c r="I41" s="29"/>
      <c r="J41" s="30">
        <v>2.75</v>
      </c>
      <c r="K41" s="31">
        <f t="shared" si="3"/>
        <v>0</v>
      </c>
    </row>
    <row r="42" spans="1:11" s="26" customFormat="1" ht="15">
      <c r="A42" s="6" t="s">
        <v>87</v>
      </c>
      <c r="B42" s="7">
        <v>8910</v>
      </c>
      <c r="C42" s="8"/>
      <c r="D42" s="9">
        <v>29</v>
      </c>
      <c r="E42" s="10">
        <f t="shared" si="4"/>
        <v>0</v>
      </c>
      <c r="F42" s="5"/>
      <c r="G42" s="21" t="s">
        <v>81</v>
      </c>
      <c r="H42" s="22">
        <v>9001</v>
      </c>
      <c r="I42" s="23"/>
      <c r="J42" s="24">
        <f>'[1]Inventory'!L75</f>
        <v>1</v>
      </c>
      <c r="K42" s="25">
        <f t="shared" si="3"/>
        <v>0</v>
      </c>
    </row>
    <row r="43" spans="1:11" s="5" customFormat="1" ht="15">
      <c r="A43" s="16" t="s">
        <v>89</v>
      </c>
      <c r="B43" s="17">
        <v>8911</v>
      </c>
      <c r="C43" s="18"/>
      <c r="D43" s="19">
        <v>29</v>
      </c>
      <c r="E43" s="20">
        <f t="shared" si="4"/>
        <v>0</v>
      </c>
      <c r="G43" s="27" t="s">
        <v>83</v>
      </c>
      <c r="H43" s="28">
        <v>2201</v>
      </c>
      <c r="I43" s="29"/>
      <c r="J43" s="30">
        <v>0.5</v>
      </c>
      <c r="K43" s="31">
        <f t="shared" si="3"/>
        <v>0</v>
      </c>
    </row>
    <row r="44" spans="1:11" s="26" customFormat="1" ht="15">
      <c r="A44" s="6" t="s">
        <v>91</v>
      </c>
      <c r="B44" s="7">
        <v>8931</v>
      </c>
      <c r="C44" s="8"/>
      <c r="D44" s="9">
        <v>38.5</v>
      </c>
      <c r="E44" s="10">
        <f t="shared" si="4"/>
        <v>0</v>
      </c>
      <c r="F44" s="5"/>
      <c r="G44" s="21" t="s">
        <v>86</v>
      </c>
      <c r="H44" s="22">
        <v>2202</v>
      </c>
      <c r="I44" s="23"/>
      <c r="J44" s="24">
        <v>0.5</v>
      </c>
      <c r="K44" s="25">
        <f t="shared" si="3"/>
        <v>0</v>
      </c>
    </row>
    <row r="45" spans="1:11" s="5" customFormat="1" ht="15">
      <c r="A45" s="37" t="s">
        <v>93</v>
      </c>
      <c r="B45" s="17"/>
      <c r="C45" s="18"/>
      <c r="D45" s="19"/>
      <c r="E45" s="20"/>
      <c r="G45" s="27" t="s">
        <v>88</v>
      </c>
      <c r="H45" s="28">
        <v>2203</v>
      </c>
      <c r="I45" s="29"/>
      <c r="J45" s="30">
        <v>0.5</v>
      </c>
      <c r="K45" s="31">
        <f t="shared" si="3"/>
        <v>0</v>
      </c>
    </row>
    <row r="46" spans="1:11" s="26" customFormat="1" ht="15">
      <c r="A46" s="6" t="s">
        <v>95</v>
      </c>
      <c r="B46" s="7">
        <v>6090</v>
      </c>
      <c r="C46" s="8"/>
      <c r="D46" s="9">
        <v>18.5</v>
      </c>
      <c r="E46" s="10">
        <f>C46*D46</f>
        <v>0</v>
      </c>
      <c r="F46" s="5"/>
      <c r="G46" s="21" t="s">
        <v>90</v>
      </c>
      <c r="H46" s="22">
        <v>2204</v>
      </c>
      <c r="I46" s="23"/>
      <c r="J46" s="24">
        <v>0.5</v>
      </c>
      <c r="K46" s="25">
        <f t="shared" si="3"/>
        <v>0</v>
      </c>
    </row>
    <row r="47" spans="1:11" s="5" customFormat="1" ht="15">
      <c r="A47" s="16" t="s">
        <v>96</v>
      </c>
      <c r="B47" s="17">
        <v>6091</v>
      </c>
      <c r="C47" s="18"/>
      <c r="D47" s="19">
        <v>18.5</v>
      </c>
      <c r="E47" s="20">
        <f>C47*D47</f>
        <v>0</v>
      </c>
      <c r="G47" s="27" t="s">
        <v>92</v>
      </c>
      <c r="H47" s="28">
        <v>2205</v>
      </c>
      <c r="I47" s="29"/>
      <c r="J47" s="30">
        <f>'[1]Inventory'!L80</f>
        <v>0.5</v>
      </c>
      <c r="K47" s="31">
        <f t="shared" si="3"/>
        <v>0</v>
      </c>
    </row>
    <row r="48" spans="1:11" s="26" customFormat="1" ht="15.75" thickBot="1">
      <c r="A48" s="39" t="s">
        <v>98</v>
      </c>
      <c r="B48" s="40">
        <v>6099</v>
      </c>
      <c r="C48" s="41"/>
      <c r="D48" s="42">
        <v>25</v>
      </c>
      <c r="E48" s="43">
        <f>C48*D48</f>
        <v>0</v>
      </c>
      <c r="F48" s="5"/>
      <c r="G48" s="21" t="s">
        <v>94</v>
      </c>
      <c r="H48" s="22">
        <v>2206</v>
      </c>
      <c r="I48" s="23"/>
      <c r="J48" s="24">
        <v>0.5</v>
      </c>
      <c r="K48" s="25">
        <f t="shared" si="3"/>
        <v>0</v>
      </c>
    </row>
    <row r="49" spans="1:11" s="26" customFormat="1" ht="15.75" thickBot="1">
      <c r="A49" s="106"/>
      <c r="B49" s="107"/>
      <c r="C49" s="108"/>
      <c r="D49" s="109"/>
      <c r="E49" s="110"/>
      <c r="F49" s="5"/>
      <c r="G49" s="101" t="s">
        <v>161</v>
      </c>
      <c r="H49" s="102">
        <v>2207</v>
      </c>
      <c r="I49" s="103"/>
      <c r="J49" s="104">
        <v>0.5</v>
      </c>
      <c r="K49" s="105">
        <f t="shared" si="3"/>
        <v>0</v>
      </c>
    </row>
    <row r="50" spans="1:11" s="5" customFormat="1" ht="15.75" thickBot="1">
      <c r="A50" s="1" t="s">
        <v>0</v>
      </c>
      <c r="B50" s="2" t="s">
        <v>1</v>
      </c>
      <c r="C50" s="2" t="s">
        <v>2</v>
      </c>
      <c r="D50" s="3" t="s">
        <v>3</v>
      </c>
      <c r="E50" s="4" t="s">
        <v>4</v>
      </c>
      <c r="G50" s="38" t="s">
        <v>93</v>
      </c>
      <c r="H50" s="28"/>
      <c r="I50" s="29"/>
      <c r="J50" s="30"/>
      <c r="K50" s="31"/>
    </row>
    <row r="51" spans="1:11" s="26" customFormat="1" ht="15.75" thickTop="1">
      <c r="A51" s="49" t="s">
        <v>100</v>
      </c>
      <c r="B51" s="7"/>
      <c r="C51" s="8"/>
      <c r="D51" s="9"/>
      <c r="E51" s="10"/>
      <c r="F51" s="5"/>
      <c r="G51" s="21" t="s">
        <v>97</v>
      </c>
      <c r="H51" s="22">
        <v>6095</v>
      </c>
      <c r="I51" s="23"/>
      <c r="J51" s="24">
        <v>18.5</v>
      </c>
      <c r="K51" s="25">
        <f>I51*J51</f>
        <v>0</v>
      </c>
    </row>
    <row r="52" spans="1:11" s="5" customFormat="1" ht="15.75" thickBot="1">
      <c r="A52" s="16" t="s">
        <v>102</v>
      </c>
      <c r="B52" s="17">
        <v>9020</v>
      </c>
      <c r="C52" s="18"/>
      <c r="D52" s="19">
        <v>10</v>
      </c>
      <c r="E52" s="20">
        <f aca="true" t="shared" si="5" ref="E52:E79">C52*D52</f>
        <v>0</v>
      </c>
      <c r="G52" s="44" t="s">
        <v>99</v>
      </c>
      <c r="H52" s="45">
        <v>6096</v>
      </c>
      <c r="I52" s="46"/>
      <c r="J52" s="47">
        <v>18.5</v>
      </c>
      <c r="K52" s="48">
        <f>I52*J52</f>
        <v>0</v>
      </c>
    </row>
    <row r="53" spans="1:11" ht="15.75" thickBot="1">
      <c r="A53" s="6" t="s">
        <v>104</v>
      </c>
      <c r="B53" s="7">
        <v>9130</v>
      </c>
      <c r="C53" s="8"/>
      <c r="D53" s="9">
        <v>6.75</v>
      </c>
      <c r="E53" s="10">
        <f t="shared" si="5"/>
        <v>0</v>
      </c>
      <c r="F53" s="5"/>
      <c r="G53" s="1" t="s">
        <v>0</v>
      </c>
      <c r="H53" s="2" t="s">
        <v>1</v>
      </c>
      <c r="I53" s="2" t="s">
        <v>2</v>
      </c>
      <c r="J53" s="3" t="s">
        <v>3</v>
      </c>
      <c r="K53" s="4" t="s">
        <v>4</v>
      </c>
    </row>
    <row r="54" spans="1:11" s="5" customFormat="1" ht="15.75" thickTop="1">
      <c r="A54" s="16" t="s">
        <v>106</v>
      </c>
      <c r="B54" s="17">
        <v>9070</v>
      </c>
      <c r="C54" s="18"/>
      <c r="D54" s="19">
        <v>14.75</v>
      </c>
      <c r="E54" s="20">
        <f t="shared" si="5"/>
        <v>0</v>
      </c>
      <c r="G54" s="32" t="s">
        <v>101</v>
      </c>
      <c r="H54" s="33"/>
      <c r="I54" s="34"/>
      <c r="J54" s="35"/>
      <c r="K54" s="36"/>
    </row>
    <row r="55" spans="1:11" s="26" customFormat="1" ht="15">
      <c r="A55" s="6" t="s">
        <v>108</v>
      </c>
      <c r="B55" s="7">
        <v>9071</v>
      </c>
      <c r="C55" s="8"/>
      <c r="D55" s="9">
        <v>2</v>
      </c>
      <c r="E55" s="10">
        <f t="shared" si="5"/>
        <v>0</v>
      </c>
      <c r="F55" s="5"/>
      <c r="G55" s="16" t="s">
        <v>103</v>
      </c>
      <c r="H55" s="17">
        <v>4100</v>
      </c>
      <c r="I55" s="18"/>
      <c r="J55" s="19">
        <f>'[1]Inventory'!L122</f>
        <v>0.75</v>
      </c>
      <c r="K55" s="20">
        <f aca="true" t="shared" si="6" ref="K55:K63">I55*J55</f>
        <v>0</v>
      </c>
    </row>
    <row r="56" spans="1:11" s="5" customFormat="1" ht="15">
      <c r="A56" s="16" t="s">
        <v>110</v>
      </c>
      <c r="B56" s="17">
        <v>9072</v>
      </c>
      <c r="C56" s="18"/>
      <c r="D56" s="19">
        <v>2</v>
      </c>
      <c r="E56" s="20">
        <f t="shared" si="5"/>
        <v>0</v>
      </c>
      <c r="G56" s="6" t="s">
        <v>105</v>
      </c>
      <c r="H56" s="7">
        <v>4101</v>
      </c>
      <c r="I56" s="8"/>
      <c r="J56" s="9">
        <f>'[1]Inventory'!L123</f>
        <v>0.75</v>
      </c>
      <c r="K56" s="10">
        <f t="shared" si="6"/>
        <v>0</v>
      </c>
    </row>
    <row r="57" spans="1:11" s="26" customFormat="1" ht="15">
      <c r="A57" s="6" t="s">
        <v>112</v>
      </c>
      <c r="B57" s="7">
        <v>9073</v>
      </c>
      <c r="C57" s="8"/>
      <c r="D57" s="9">
        <v>5</v>
      </c>
      <c r="E57" s="10">
        <f t="shared" si="5"/>
        <v>0</v>
      </c>
      <c r="F57" s="5"/>
      <c r="G57" s="16" t="s">
        <v>107</v>
      </c>
      <c r="H57" s="17">
        <v>4102</v>
      </c>
      <c r="I57" s="18"/>
      <c r="J57" s="19">
        <f>'[1]Inventory'!L124</f>
        <v>0.75</v>
      </c>
      <c r="K57" s="20">
        <f t="shared" si="6"/>
        <v>0</v>
      </c>
    </row>
    <row r="58" spans="1:11" s="5" customFormat="1" ht="15">
      <c r="A58" s="16" t="s">
        <v>114</v>
      </c>
      <c r="B58" s="17">
        <v>9074</v>
      </c>
      <c r="C58" s="18"/>
      <c r="D58" s="19">
        <v>5</v>
      </c>
      <c r="E58" s="20">
        <f t="shared" si="5"/>
        <v>0</v>
      </c>
      <c r="G58" s="6" t="s">
        <v>109</v>
      </c>
      <c r="H58" s="7">
        <v>4103</v>
      </c>
      <c r="I58" s="8"/>
      <c r="J58" s="9">
        <f>'[1]Inventory'!L125</f>
        <v>0.75</v>
      </c>
      <c r="K58" s="10">
        <f>I58*J58</f>
        <v>0</v>
      </c>
    </row>
    <row r="59" spans="1:11" s="26" customFormat="1" ht="15">
      <c r="A59" s="6" t="s">
        <v>116</v>
      </c>
      <c r="B59" s="7">
        <v>9075</v>
      </c>
      <c r="C59" s="8"/>
      <c r="D59" s="9">
        <v>2</v>
      </c>
      <c r="E59" s="10">
        <f t="shared" si="5"/>
        <v>0</v>
      </c>
      <c r="F59" s="5"/>
      <c r="G59" s="16" t="s">
        <v>111</v>
      </c>
      <c r="H59" s="17">
        <v>4104</v>
      </c>
      <c r="I59" s="18"/>
      <c r="J59" s="19">
        <f>'[1]Inventory'!L126</f>
        <v>0.75</v>
      </c>
      <c r="K59" s="20">
        <f t="shared" si="6"/>
        <v>0</v>
      </c>
    </row>
    <row r="60" spans="1:11" s="5" customFormat="1" ht="15">
      <c r="A60" s="16" t="s">
        <v>118</v>
      </c>
      <c r="B60" s="17">
        <v>9076</v>
      </c>
      <c r="C60" s="18"/>
      <c r="D60" s="19">
        <v>2</v>
      </c>
      <c r="E60" s="20">
        <f t="shared" si="5"/>
        <v>0</v>
      </c>
      <c r="G60" s="6" t="s">
        <v>113</v>
      </c>
      <c r="H60" s="7">
        <v>4105</v>
      </c>
      <c r="I60" s="8"/>
      <c r="J60" s="9">
        <f>'[1]Inventory'!L127</f>
        <v>0.75</v>
      </c>
      <c r="K60" s="10">
        <f t="shared" si="6"/>
        <v>0</v>
      </c>
    </row>
    <row r="61" spans="1:11" s="26" customFormat="1" ht="15">
      <c r="A61" s="6" t="s">
        <v>120</v>
      </c>
      <c r="B61" s="7">
        <v>9077</v>
      </c>
      <c r="C61" s="8"/>
      <c r="D61" s="9">
        <v>5</v>
      </c>
      <c r="E61" s="10">
        <f t="shared" si="5"/>
        <v>0</v>
      </c>
      <c r="F61" s="5"/>
      <c r="G61" s="16" t="s">
        <v>115</v>
      </c>
      <c r="H61" s="17">
        <v>4106</v>
      </c>
      <c r="I61" s="18"/>
      <c r="J61" s="19">
        <f>'[1]Inventory'!L128</f>
        <v>0.75</v>
      </c>
      <c r="K61" s="20">
        <f t="shared" si="6"/>
        <v>0</v>
      </c>
    </row>
    <row r="62" spans="1:11" s="5" customFormat="1" ht="15">
      <c r="A62" s="16" t="s">
        <v>122</v>
      </c>
      <c r="B62" s="17">
        <v>9060</v>
      </c>
      <c r="C62" s="18"/>
      <c r="D62" s="19">
        <v>9.5</v>
      </c>
      <c r="E62" s="20">
        <f t="shared" si="5"/>
        <v>0</v>
      </c>
      <c r="G62" s="6" t="s">
        <v>117</v>
      </c>
      <c r="H62" s="7">
        <v>4107</v>
      </c>
      <c r="I62" s="8"/>
      <c r="J62" s="9">
        <f>'[1]Inventory'!L129</f>
        <v>0.75</v>
      </c>
      <c r="K62" s="10">
        <f t="shared" si="6"/>
        <v>0</v>
      </c>
    </row>
    <row r="63" spans="1:11" s="26" customFormat="1" ht="15">
      <c r="A63" s="6" t="s">
        <v>124</v>
      </c>
      <c r="B63" s="7">
        <v>9061</v>
      </c>
      <c r="C63" s="8"/>
      <c r="D63" s="9">
        <v>9.5</v>
      </c>
      <c r="E63" s="10">
        <f t="shared" si="5"/>
        <v>0</v>
      </c>
      <c r="F63" s="5"/>
      <c r="G63" s="16" t="s">
        <v>119</v>
      </c>
      <c r="H63" s="17">
        <v>4108</v>
      </c>
      <c r="I63" s="18"/>
      <c r="J63" s="19">
        <f>'[1]Inventory'!L130</f>
        <v>0.75</v>
      </c>
      <c r="K63" s="20">
        <f t="shared" si="6"/>
        <v>0</v>
      </c>
    </row>
    <row r="64" spans="1:11" s="5" customFormat="1" ht="15">
      <c r="A64" s="16" t="s">
        <v>126</v>
      </c>
      <c r="B64" s="17">
        <v>9062</v>
      </c>
      <c r="C64" s="18"/>
      <c r="D64" s="19">
        <v>9.5</v>
      </c>
      <c r="E64" s="20">
        <f t="shared" si="5"/>
        <v>0</v>
      </c>
      <c r="G64" s="49" t="s">
        <v>121</v>
      </c>
      <c r="H64" s="7"/>
      <c r="I64" s="8"/>
      <c r="J64" s="9"/>
      <c r="K64" s="10"/>
    </row>
    <row r="65" spans="1:11" s="26" customFormat="1" ht="15">
      <c r="A65" s="6" t="s">
        <v>128</v>
      </c>
      <c r="B65" s="7">
        <v>9063</v>
      </c>
      <c r="C65" s="8"/>
      <c r="D65" s="9">
        <v>9.5</v>
      </c>
      <c r="E65" s="10">
        <f t="shared" si="5"/>
        <v>0</v>
      </c>
      <c r="F65" s="5"/>
      <c r="G65" s="16" t="s">
        <v>123</v>
      </c>
      <c r="H65" s="17">
        <v>43</v>
      </c>
      <c r="I65" s="17"/>
      <c r="J65" s="50">
        <v>4.75</v>
      </c>
      <c r="K65" s="20">
        <f aca="true" t="shared" si="7" ref="K65:K75">I65*J65</f>
        <v>0</v>
      </c>
    </row>
    <row r="66" spans="1:11" s="5" customFormat="1" ht="15">
      <c r="A66" s="16" t="s">
        <v>130</v>
      </c>
      <c r="B66" s="17">
        <v>9127</v>
      </c>
      <c r="C66" s="18"/>
      <c r="D66" s="19">
        <v>9.5</v>
      </c>
      <c r="E66" s="20">
        <f t="shared" si="5"/>
        <v>0</v>
      </c>
      <c r="G66" s="6" t="s">
        <v>125</v>
      </c>
      <c r="H66" s="7">
        <v>43</v>
      </c>
      <c r="I66" s="7"/>
      <c r="J66" s="50">
        <v>4.75</v>
      </c>
      <c r="K66" s="10">
        <f t="shared" si="7"/>
        <v>0</v>
      </c>
    </row>
    <row r="67" spans="1:11" s="26" customFormat="1" ht="15">
      <c r="A67" s="6" t="s">
        <v>132</v>
      </c>
      <c r="B67" s="7">
        <v>9053</v>
      </c>
      <c r="C67" s="8"/>
      <c r="D67" s="9">
        <v>27.75</v>
      </c>
      <c r="E67" s="10">
        <f t="shared" si="5"/>
        <v>0</v>
      </c>
      <c r="F67" s="5"/>
      <c r="G67" s="16" t="s">
        <v>127</v>
      </c>
      <c r="H67" s="17">
        <v>43</v>
      </c>
      <c r="I67" s="17"/>
      <c r="J67" s="50">
        <v>4.75</v>
      </c>
      <c r="K67" s="20">
        <f t="shared" si="7"/>
        <v>0</v>
      </c>
    </row>
    <row r="68" spans="1:11" s="5" customFormat="1" ht="15">
      <c r="A68" s="16" t="s">
        <v>134</v>
      </c>
      <c r="B68" s="17">
        <v>9054</v>
      </c>
      <c r="C68" s="18"/>
      <c r="D68" s="19">
        <v>34.75</v>
      </c>
      <c r="E68" s="20">
        <f t="shared" si="5"/>
        <v>0</v>
      </c>
      <c r="G68" s="6" t="s">
        <v>129</v>
      </c>
      <c r="H68" s="7">
        <v>43</v>
      </c>
      <c r="I68" s="7"/>
      <c r="J68" s="50">
        <v>4.75</v>
      </c>
      <c r="K68" s="10">
        <f t="shared" si="7"/>
        <v>0</v>
      </c>
    </row>
    <row r="69" spans="1:11" s="26" customFormat="1" ht="15">
      <c r="A69" s="6" t="s">
        <v>136</v>
      </c>
      <c r="B69" s="7">
        <v>9055</v>
      </c>
      <c r="C69" s="8"/>
      <c r="D69" s="9">
        <v>50.5</v>
      </c>
      <c r="E69" s="10">
        <f t="shared" si="5"/>
        <v>0</v>
      </c>
      <c r="F69" s="5"/>
      <c r="G69" s="16" t="s">
        <v>131</v>
      </c>
      <c r="H69" s="17">
        <v>43</v>
      </c>
      <c r="I69" s="17"/>
      <c r="J69" s="50">
        <v>4.75</v>
      </c>
      <c r="K69" s="20">
        <f t="shared" si="7"/>
        <v>0</v>
      </c>
    </row>
    <row r="70" spans="1:11" s="5" customFormat="1" ht="15">
      <c r="A70" s="16" t="s">
        <v>138</v>
      </c>
      <c r="B70" s="17">
        <v>9056</v>
      </c>
      <c r="C70" s="18"/>
      <c r="D70" s="19">
        <v>60</v>
      </c>
      <c r="E70" s="20">
        <f t="shared" si="5"/>
        <v>0</v>
      </c>
      <c r="G70" s="6" t="s">
        <v>133</v>
      </c>
      <c r="H70" s="7">
        <v>43</v>
      </c>
      <c r="I70" s="7"/>
      <c r="J70" s="50">
        <v>4.75</v>
      </c>
      <c r="K70" s="10">
        <f t="shared" si="7"/>
        <v>0</v>
      </c>
    </row>
    <row r="71" spans="1:11" s="26" customFormat="1" ht="15">
      <c r="A71" s="6" t="s">
        <v>140</v>
      </c>
      <c r="B71" s="7">
        <v>9400</v>
      </c>
      <c r="C71" s="8"/>
      <c r="D71" s="9">
        <v>30.5</v>
      </c>
      <c r="E71" s="10">
        <f t="shared" si="5"/>
        <v>0</v>
      </c>
      <c r="F71" s="5"/>
      <c r="G71" s="16" t="s">
        <v>135</v>
      </c>
      <c r="H71" s="17">
        <v>43</v>
      </c>
      <c r="I71" s="17"/>
      <c r="J71" s="50">
        <v>4.75</v>
      </c>
      <c r="K71" s="20">
        <f t="shared" si="7"/>
        <v>0</v>
      </c>
    </row>
    <row r="72" spans="1:11" s="5" customFormat="1" ht="15">
      <c r="A72" s="16" t="s">
        <v>142</v>
      </c>
      <c r="B72" s="17">
        <v>9401</v>
      </c>
      <c r="C72" s="18"/>
      <c r="D72" s="19">
        <v>23</v>
      </c>
      <c r="E72" s="20">
        <f t="shared" si="5"/>
        <v>0</v>
      </c>
      <c r="G72" s="6" t="s">
        <v>137</v>
      </c>
      <c r="H72" s="7">
        <v>43</v>
      </c>
      <c r="I72" s="7"/>
      <c r="J72" s="50">
        <v>4.75</v>
      </c>
      <c r="K72" s="10">
        <f t="shared" si="7"/>
        <v>0</v>
      </c>
    </row>
    <row r="73" spans="1:11" s="26" customFormat="1" ht="15">
      <c r="A73" s="6" t="s">
        <v>144</v>
      </c>
      <c r="B73" s="7">
        <v>9402</v>
      </c>
      <c r="C73" s="8"/>
      <c r="D73" s="9">
        <v>23</v>
      </c>
      <c r="E73" s="10">
        <f t="shared" si="5"/>
        <v>0</v>
      </c>
      <c r="F73" s="5"/>
      <c r="G73" s="16" t="s">
        <v>139</v>
      </c>
      <c r="H73" s="17">
        <v>43</v>
      </c>
      <c r="I73" s="17"/>
      <c r="J73" s="50">
        <v>4.75</v>
      </c>
      <c r="K73" s="20">
        <f t="shared" si="7"/>
        <v>0</v>
      </c>
    </row>
    <row r="74" spans="1:11" s="5" customFormat="1" ht="15">
      <c r="A74" s="16" t="s">
        <v>145</v>
      </c>
      <c r="B74" s="17">
        <v>9415</v>
      </c>
      <c r="C74" s="18"/>
      <c r="D74" s="19">
        <v>8.5</v>
      </c>
      <c r="E74" s="20">
        <f t="shared" si="5"/>
        <v>0</v>
      </c>
      <c r="G74" s="6" t="s">
        <v>141</v>
      </c>
      <c r="H74" s="7">
        <v>43</v>
      </c>
      <c r="I74" s="7"/>
      <c r="J74" s="50">
        <v>4.75</v>
      </c>
      <c r="K74" s="10">
        <f t="shared" si="7"/>
        <v>0</v>
      </c>
    </row>
    <row r="75" spans="1:11" s="26" customFormat="1" ht="15">
      <c r="A75" s="6" t="s">
        <v>146</v>
      </c>
      <c r="B75" s="7">
        <v>9416</v>
      </c>
      <c r="C75" s="8"/>
      <c r="D75" s="9">
        <v>23</v>
      </c>
      <c r="E75" s="10">
        <f t="shared" si="5"/>
        <v>0</v>
      </c>
      <c r="F75" s="5"/>
      <c r="G75" s="16" t="s">
        <v>143</v>
      </c>
      <c r="H75" s="17">
        <v>43</v>
      </c>
      <c r="I75" s="17"/>
      <c r="J75" s="50">
        <v>4.75</v>
      </c>
      <c r="K75" s="20">
        <f t="shared" si="7"/>
        <v>0</v>
      </c>
    </row>
    <row r="76" spans="1:11" s="5" customFormat="1" ht="15">
      <c r="A76" s="16" t="s">
        <v>148</v>
      </c>
      <c r="B76" s="17">
        <v>8000</v>
      </c>
      <c r="C76" s="18"/>
      <c r="D76" s="19">
        <v>80.5</v>
      </c>
      <c r="E76" s="20">
        <f t="shared" si="5"/>
        <v>0</v>
      </c>
      <c r="G76" s="49" t="s">
        <v>157</v>
      </c>
      <c r="H76" s="7"/>
      <c r="I76" s="8"/>
      <c r="J76" s="9"/>
      <c r="K76" s="10"/>
    </row>
    <row r="77" spans="1:11" s="26" customFormat="1" ht="15">
      <c r="A77" s="6" t="s">
        <v>150</v>
      </c>
      <c r="B77" s="7">
        <v>8001</v>
      </c>
      <c r="C77" s="8"/>
      <c r="D77" s="9">
        <v>80.5</v>
      </c>
      <c r="E77" s="10">
        <f t="shared" si="5"/>
        <v>0</v>
      </c>
      <c r="F77" s="5"/>
      <c r="G77" s="51" t="s">
        <v>158</v>
      </c>
      <c r="H77" s="17"/>
      <c r="I77" s="18"/>
      <c r="J77" s="19">
        <v>4.75</v>
      </c>
      <c r="K77" s="20">
        <f>I77*J77</f>
        <v>0</v>
      </c>
    </row>
    <row r="78" spans="1:11" s="5" customFormat="1" ht="15">
      <c r="A78" s="16" t="s">
        <v>152</v>
      </c>
      <c r="B78" s="17">
        <v>9501</v>
      </c>
      <c r="C78" s="18"/>
      <c r="D78" s="19">
        <v>9</v>
      </c>
      <c r="E78" s="20">
        <f t="shared" si="5"/>
        <v>0</v>
      </c>
      <c r="G78" s="32" t="s">
        <v>147</v>
      </c>
      <c r="H78" s="33"/>
      <c r="I78" s="34"/>
      <c r="J78" s="35"/>
      <c r="K78" s="36"/>
    </row>
    <row r="79" spans="1:11" s="26" customFormat="1" ht="15.75" thickBot="1">
      <c r="A79" s="62" t="s">
        <v>153</v>
      </c>
      <c r="B79" s="63">
        <v>9505</v>
      </c>
      <c r="C79" s="64"/>
      <c r="D79" s="65">
        <v>24</v>
      </c>
      <c r="E79" s="66">
        <f t="shared" si="5"/>
        <v>0</v>
      </c>
      <c r="F79" s="5"/>
      <c r="G79" s="52" t="s">
        <v>149</v>
      </c>
      <c r="H79" s="53"/>
      <c r="I79" s="54"/>
      <c r="J79" s="55">
        <v>0.75</v>
      </c>
      <c r="K79" s="56">
        <f>I79*J79</f>
        <v>0</v>
      </c>
    </row>
    <row r="80" spans="1:11" s="5" customFormat="1" ht="15.75" thickBot="1">
      <c r="A80"/>
      <c r="B80"/>
      <c r="C80"/>
      <c r="D80"/>
      <c r="E80"/>
      <c r="G80" s="57" t="s">
        <v>151</v>
      </c>
      <c r="H80" s="58"/>
      <c r="I80" s="59">
        <f>SUM(I55:I79,C52:C79,C2:C47,C48,I2:I52)</f>
        <v>0</v>
      </c>
      <c r="J80" s="60"/>
      <c r="K80" s="61">
        <f>SUM(K55:K79,E52:E79,E2:E48,K3:K52)</f>
        <v>0</v>
      </c>
    </row>
    <row r="81" spans="1:11" s="26" customFormat="1" ht="15">
      <c r="A81"/>
      <c r="B81"/>
      <c r="C81"/>
      <c r="D81"/>
      <c r="E81"/>
      <c r="F81" s="5"/>
      <c r="G81" s="5"/>
      <c r="H81" s="5"/>
      <c r="I81" s="5"/>
      <c r="J81" s="5"/>
      <c r="K81" s="5"/>
    </row>
    <row r="82" spans="1:5" s="5" customFormat="1" ht="15">
      <c r="A82"/>
      <c r="B82"/>
      <c r="C82"/>
      <c r="D82"/>
      <c r="E82"/>
    </row>
    <row r="83" ht="15">
      <c r="D83"/>
    </row>
    <row r="84" ht="15">
      <c r="D84"/>
    </row>
    <row r="85" ht="15">
      <c r="D85"/>
    </row>
    <row r="86" ht="15">
      <c r="D86"/>
    </row>
    <row r="87" ht="15">
      <c r="D87"/>
    </row>
    <row r="89" spans="2:5" ht="15">
      <c r="B89" s="67" t="s">
        <v>154</v>
      </c>
      <c r="C89" s="68"/>
      <c r="D89" s="69"/>
      <c r="E89" s="68"/>
    </row>
    <row r="90" spans="2:5" ht="15">
      <c r="B90" s="70"/>
      <c r="C90" s="70"/>
      <c r="D90" s="71"/>
      <c r="E90" s="70"/>
    </row>
    <row r="91" spans="2:5" ht="15">
      <c r="B91" s="70"/>
      <c r="C91" s="70"/>
      <c r="D91" s="71"/>
      <c r="E91" s="70"/>
    </row>
    <row r="92" spans="2:7" ht="15">
      <c r="B92" s="70"/>
      <c r="C92" s="70"/>
      <c r="D92" s="71"/>
      <c r="E92" s="70"/>
      <c r="F92" s="68"/>
      <c r="G92" s="68"/>
    </row>
    <row r="93" spans="2:7" ht="15">
      <c r="B93" s="70"/>
      <c r="C93" s="70"/>
      <c r="D93" s="71"/>
      <c r="E93" s="70"/>
      <c r="F93" s="70"/>
      <c r="G93" s="70"/>
    </row>
    <row r="94" spans="2:7" ht="15">
      <c r="B94" s="70"/>
      <c r="C94" s="70"/>
      <c r="D94" s="71"/>
      <c r="E94" s="70"/>
      <c r="F94" s="70"/>
      <c r="G94" s="70"/>
    </row>
    <row r="95" spans="2:7" ht="15">
      <c r="B95" s="70"/>
      <c r="C95" s="70"/>
      <c r="D95" s="71"/>
      <c r="E95" s="70"/>
      <c r="F95" s="70"/>
      <c r="G95" s="70"/>
    </row>
    <row r="96" spans="2:7" ht="15">
      <c r="B96" s="70"/>
      <c r="C96" s="70"/>
      <c r="D96" s="71"/>
      <c r="E96" s="70"/>
      <c r="F96" s="70"/>
      <c r="G96" s="70"/>
    </row>
    <row r="97" spans="6:7" ht="15">
      <c r="F97" s="70"/>
      <c r="G97" s="70"/>
    </row>
    <row r="98" spans="6:7" ht="15">
      <c r="F98" s="70"/>
      <c r="G98" s="70"/>
    </row>
    <row r="99" spans="6:7" ht="15">
      <c r="F99" s="70"/>
      <c r="G99" s="70"/>
    </row>
    <row r="136" spans="7:11" ht="15">
      <c r="G136" s="72"/>
      <c r="H136" s="72"/>
      <c r="I136" s="72"/>
      <c r="J136" s="72"/>
      <c r="K136" s="72"/>
    </row>
    <row r="138" spans="7:11" ht="15">
      <c r="G138" s="72"/>
      <c r="H138" s="72"/>
      <c r="I138" s="72"/>
      <c r="J138" s="72"/>
      <c r="K138" s="72"/>
    </row>
    <row r="140" spans="7:11" ht="15">
      <c r="G140" s="72"/>
      <c r="H140" s="72"/>
      <c r="I140" s="72"/>
      <c r="J140" s="72"/>
      <c r="K140" s="72"/>
    </row>
    <row r="142" spans="7:11" ht="15">
      <c r="G142" s="72"/>
      <c r="H142" s="72"/>
      <c r="I142" s="72"/>
      <c r="J142" s="72"/>
      <c r="K142" s="72"/>
    </row>
    <row r="144" spans="7:11" ht="15">
      <c r="G144" s="72"/>
      <c r="H144" s="72"/>
      <c r="I144" s="72"/>
      <c r="J144" s="72"/>
      <c r="K144" s="72"/>
    </row>
    <row r="146" spans="7:11" ht="15">
      <c r="G146" s="72"/>
      <c r="H146" s="72"/>
      <c r="I146" s="72"/>
      <c r="J146" s="72"/>
      <c r="K146" s="72"/>
    </row>
    <row r="148" spans="7:11" ht="15">
      <c r="G148" s="72"/>
      <c r="H148" s="72"/>
      <c r="I148" s="72"/>
      <c r="J148" s="72"/>
      <c r="K148" s="72"/>
    </row>
    <row r="150" spans="7:11" ht="15">
      <c r="G150" s="72"/>
      <c r="H150" s="72"/>
      <c r="I150" s="72"/>
      <c r="J150" s="72"/>
      <c r="K150" s="72"/>
    </row>
    <row r="152" spans="7:11" ht="15">
      <c r="G152" s="72"/>
      <c r="H152" s="72"/>
      <c r="I152" s="72"/>
      <c r="J152" s="72"/>
      <c r="K152" s="72"/>
    </row>
    <row r="154" spans="7:11" ht="15">
      <c r="G154" s="72"/>
      <c r="H154" s="72"/>
      <c r="I154" s="72"/>
      <c r="J154" s="72"/>
      <c r="K154" s="72"/>
    </row>
    <row r="160" spans="7:11" ht="15">
      <c r="G160" s="72"/>
      <c r="H160" s="72"/>
      <c r="I160" s="72"/>
      <c r="J160" s="72"/>
      <c r="K160" s="72"/>
    </row>
    <row r="166" spans="1:5" ht="15">
      <c r="A166" s="72"/>
      <c r="B166" s="72"/>
      <c r="C166" s="72"/>
      <c r="D166" s="72"/>
      <c r="E166" s="72"/>
    </row>
    <row r="168" spans="1:5" ht="15">
      <c r="A168" s="72"/>
      <c r="B168" s="72"/>
      <c r="C168" s="72"/>
      <c r="D168" s="72"/>
      <c r="E168" s="72"/>
    </row>
    <row r="169" spans="1:11" s="72" customFormat="1" ht="15">
      <c r="A169"/>
      <c r="B169"/>
      <c r="C169"/>
      <c r="D169" s="73"/>
      <c r="E169"/>
      <c r="G169"/>
      <c r="H169"/>
      <c r="I169"/>
      <c r="J169"/>
      <c r="K169"/>
    </row>
    <row r="170" spans="1:5" ht="15">
      <c r="A170" s="72"/>
      <c r="B170" s="72"/>
      <c r="C170" s="72"/>
      <c r="D170" s="72"/>
      <c r="E170" s="72"/>
    </row>
    <row r="171" spans="1:11" s="72" customFormat="1" ht="15">
      <c r="A171"/>
      <c r="B171"/>
      <c r="C171"/>
      <c r="D171" s="73"/>
      <c r="E171"/>
      <c r="G171"/>
      <c r="H171"/>
      <c r="I171"/>
      <c r="J171"/>
      <c r="K171"/>
    </row>
    <row r="172" spans="1:5" ht="15">
      <c r="A172" s="72"/>
      <c r="B172" s="72"/>
      <c r="C172" s="72"/>
      <c r="D172" s="72"/>
      <c r="E172" s="72"/>
    </row>
    <row r="173" spans="1:11" s="72" customFormat="1" ht="15">
      <c r="A173"/>
      <c r="B173"/>
      <c r="C173"/>
      <c r="D173" s="73"/>
      <c r="E173"/>
      <c r="G173"/>
      <c r="H173"/>
      <c r="I173"/>
      <c r="J173"/>
      <c r="K173"/>
    </row>
    <row r="174" spans="1:5" ht="15">
      <c r="A174" s="72"/>
      <c r="B174" s="72"/>
      <c r="C174" s="72"/>
      <c r="D174" s="72"/>
      <c r="E174" s="72"/>
    </row>
    <row r="175" spans="1:11" s="72" customFormat="1" ht="15">
      <c r="A175"/>
      <c r="B175"/>
      <c r="C175"/>
      <c r="D175" s="73"/>
      <c r="E175"/>
      <c r="G175"/>
      <c r="H175"/>
      <c r="I175"/>
      <c r="J175"/>
      <c r="K175"/>
    </row>
    <row r="176" spans="1:5" ht="15">
      <c r="A176" s="72"/>
      <c r="B176" s="72"/>
      <c r="C176" s="72"/>
      <c r="D176" s="72"/>
      <c r="E176" s="72"/>
    </row>
    <row r="177" spans="1:11" s="72" customFormat="1" ht="15">
      <c r="A177"/>
      <c r="B177"/>
      <c r="C177"/>
      <c r="D177" s="73"/>
      <c r="E177"/>
      <c r="G177"/>
      <c r="H177"/>
      <c r="I177"/>
      <c r="J177"/>
      <c r="K177"/>
    </row>
    <row r="178" spans="1:5" ht="15">
      <c r="A178" s="72"/>
      <c r="B178" s="72"/>
      <c r="C178" s="72"/>
      <c r="D178" s="72"/>
      <c r="E178" s="72"/>
    </row>
    <row r="179" spans="1:11" s="72" customFormat="1" ht="15">
      <c r="A179"/>
      <c r="B179"/>
      <c r="C179"/>
      <c r="D179" s="73"/>
      <c r="E179"/>
      <c r="G179"/>
      <c r="H179"/>
      <c r="I179"/>
      <c r="J179"/>
      <c r="K179"/>
    </row>
    <row r="180" spans="1:5" ht="15">
      <c r="A180" s="72"/>
      <c r="B180" s="72"/>
      <c r="C180" s="72"/>
      <c r="D180" s="72"/>
      <c r="E180" s="72"/>
    </row>
    <row r="181" spans="1:11" s="72" customFormat="1" ht="15">
      <c r="A181"/>
      <c r="B181"/>
      <c r="C181"/>
      <c r="D181" s="73"/>
      <c r="E181"/>
      <c r="G181"/>
      <c r="H181"/>
      <c r="I181"/>
      <c r="J181"/>
      <c r="K181"/>
    </row>
    <row r="182" spans="1:5" ht="15">
      <c r="A182" s="72"/>
      <c r="B182" s="72"/>
      <c r="C182" s="72"/>
      <c r="D182" s="72"/>
      <c r="E182" s="72"/>
    </row>
    <row r="183" spans="1:11" s="72" customFormat="1" ht="15">
      <c r="A183"/>
      <c r="B183"/>
      <c r="C183"/>
      <c r="D183" s="73"/>
      <c r="E183"/>
      <c r="G183"/>
      <c r="H183"/>
      <c r="I183"/>
      <c r="J183"/>
      <c r="K183"/>
    </row>
    <row r="184" spans="1:5" ht="15">
      <c r="A184" s="72"/>
      <c r="B184" s="72"/>
      <c r="C184" s="72"/>
      <c r="D184" s="72"/>
      <c r="E184" s="72"/>
    </row>
    <row r="185" spans="1:11" s="72" customFormat="1" ht="15">
      <c r="A185"/>
      <c r="B185"/>
      <c r="C185"/>
      <c r="D185" s="73"/>
      <c r="E185"/>
      <c r="G185"/>
      <c r="H185"/>
      <c r="I185"/>
      <c r="J185"/>
      <c r="K185"/>
    </row>
    <row r="187" spans="1:11" s="72" customFormat="1" ht="15">
      <c r="A187"/>
      <c r="B187"/>
      <c r="C187"/>
      <c r="D187" s="73"/>
      <c r="E187"/>
      <c r="G187"/>
      <c r="H187"/>
      <c r="I187"/>
      <c r="J187"/>
      <c r="K187"/>
    </row>
    <row r="190" spans="1:5" ht="15">
      <c r="A190" s="72"/>
      <c r="B190" s="72"/>
      <c r="C190" s="72"/>
      <c r="D190" s="72"/>
      <c r="E190" s="72"/>
    </row>
    <row r="193" spans="1:11" s="72" customFormat="1" ht="15">
      <c r="A193"/>
      <c r="B193"/>
      <c r="C193"/>
      <c r="D193" s="73"/>
      <c r="E193"/>
      <c r="G193"/>
      <c r="H193"/>
      <c r="I193"/>
      <c r="J193"/>
      <c r="K193"/>
    </row>
  </sheetData>
  <sheetProtection/>
  <printOptions horizontalCentered="1"/>
  <pageMargins left="0.25" right="0.25" top="0.859866352201258" bottom="0.75" header="0.3" footer="0.3"/>
  <pageSetup fitToHeight="0" fitToWidth="1" orientation="landscape" scale="62" r:id="rId1"/>
  <headerFooter alignWithMargins="0">
    <oddHeader>&amp;L&amp;"-,Bold"&amp;14Date:   April 11 2014   
Group:   Friday  
Contact: Carol.L</oddHeader>
    <oddFooter>&amp;R Page &amp;P of &amp;N</oddFooter>
  </headerFooter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Suncor Energy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Suncor</dc:creator>
  <cp:keywords/>
  <dc:description/>
  <cp:lastModifiedBy>Darin</cp:lastModifiedBy>
  <cp:lastPrinted>2013-11-02T16:02:19Z</cp:lastPrinted>
  <dcterms:created xsi:type="dcterms:W3CDTF">2011-10-20T15:15:31Z</dcterms:created>
  <dcterms:modified xsi:type="dcterms:W3CDTF">2018-09-24T04:04:08Z</dcterms:modified>
  <cp:category/>
  <cp:version/>
  <cp:contentType/>
  <cp:contentStatus/>
</cp:coreProperties>
</file>